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DMT TimePlot" sheetId="1" r:id="rId4"/>
    <sheet state="hidden" name="Calculation" sheetId="2" r:id="rId5"/>
  </sheets>
  <definedNames>
    <definedName name="IChar3">'IDMT TimePlot'!$D$39</definedName>
    <definedName name="_org3">Calculation!$AB$5</definedName>
    <definedName name="NI3.0">'IDMT TimePlot'!$B$73</definedName>
    <definedName name="IChar4">'IDMT TimePlot'!$D$50</definedName>
    <definedName name="IChar1">'IDMT TimePlot'!$D$17</definedName>
    <definedName name="PDev2CT">'IDMT TimePlot'!$D$24</definedName>
    <definedName name="_TM3">'IDMT TimePlot'!$D$41</definedName>
    <definedName name="Iset4">'IDMT TimePlot'!$F$74</definedName>
    <definedName name="VI">'IDMT TimePlot'!$B$74</definedName>
    <definedName name="_org1">Calculation!$Z$5</definedName>
    <definedName name="_TM5">'IDMT TimePlot'!$D$63</definedName>
    <definedName name="LTI">'IDMT TimePlot'!$B$77</definedName>
    <definedName name="_TM1">'IDMT TimePlot'!$D$19</definedName>
    <definedName name="PDev1CT">'IDMT TimePlot'!$D$13</definedName>
    <definedName name="EI">'IDMT TimePlot'!$B$75</definedName>
    <definedName name="Iset3">'IDMT TimePlot'!$F$73</definedName>
    <definedName name="NI1.3">'IDMT TimePlot'!$B$72</definedName>
    <definedName name="IDMTData">Calculation!$A$56:$H$254</definedName>
    <definedName name="Iset2">'IDMT TimePlot'!$F$72</definedName>
    <definedName name="_TM4">'IDMT TimePlot'!$D$52</definedName>
    <definedName name="PDev3CT">'IDMT TimePlot'!$D$35</definedName>
    <definedName name="Iset1">'IDMT TimePlot'!$F$71</definedName>
    <definedName name="IChar2">'IDMT TimePlot'!$D$28</definedName>
    <definedName name="_org2">Calculation!$AA$5</definedName>
    <definedName name="IChar5">'IDMT TimePlot'!$D$61</definedName>
    <definedName name="_TM2">'IDMT TimePlot'!$D$30</definedName>
    <definedName name="EI.64">'IDMT TimePlot'!$B$76</definedName>
    <definedName name="Iset5">'IDMT TimePlot'!$F$75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3">
      <text>
        <t xml:space="preserve">CT Input ../5A
Enter from List provided
</t>
      </text>
    </comment>
    <comment authorId="0" ref="D15">
      <text>
        <t xml:space="preserve">I &gt; setting in %:
Enter a percentage value between 2 and 200
</t>
      </text>
    </comment>
    <comment authorId="0" ref="D17">
      <text>
        <t xml:space="preserve">IDMT Characteristics:
Select from list provided
</t>
      </text>
    </comment>
    <comment authorId="0" ref="D19">
      <text>
        <t xml:space="preserve">Time Multiplier:
Enter a value between 0.05 to 1.00
</t>
      </text>
    </comment>
    <comment authorId="0" ref="D24">
      <text>
        <t xml:space="preserve">CT Input ../5A
Enter from List provided
</t>
      </text>
    </comment>
    <comment authorId="0" ref="D26">
      <text>
        <t xml:space="preserve">I &gt; setting in %:
Enter a percentage value between 2 and 200
</t>
      </text>
    </comment>
    <comment authorId="0" ref="D28">
      <text>
        <t xml:space="preserve">IDMT Characteristics:
Select from list provided
</t>
      </text>
    </comment>
    <comment authorId="0" ref="D30">
      <text>
        <t xml:space="preserve">Time Multiplier:
Enter a value between 0.05 to 1.00
</t>
      </text>
    </comment>
    <comment authorId="0" ref="D35">
      <text>
        <t xml:space="preserve">CT Input ../5A
Enter from List provided
</t>
      </text>
    </comment>
    <comment authorId="0" ref="D37">
      <text>
        <t xml:space="preserve">I &gt; setting in %:
Enter a percentage value between 2 and 200
</t>
      </text>
    </comment>
    <comment authorId="0" ref="D39">
      <text>
        <t xml:space="preserve">IDMT Characteristics:
Select from list provided
</t>
      </text>
    </comment>
    <comment authorId="0" ref="D41">
      <text>
        <t xml:space="preserve">Time Multiplier:
Enter a value between 0.05 to 1.00
</t>
      </text>
    </comment>
    <comment authorId="0" ref="D46">
      <text>
        <t xml:space="preserve">CT Input ../5A
Enter from List provided
</t>
      </text>
    </comment>
    <comment authorId="0" ref="D48">
      <text>
        <t xml:space="preserve">I &gt; setting in %:
Enter a percentage value between 2 to 200
</t>
      </text>
    </comment>
    <comment authorId="0" ref="D50">
      <text>
        <t xml:space="preserve">IDMT Characteristics:
Select from list provided
</t>
      </text>
    </comment>
    <comment authorId="0" ref="D52">
      <text>
        <t xml:space="preserve">Time Multiplier:
Enter a value between 0.05 to 1.00
</t>
      </text>
    </comment>
    <comment authorId="0" ref="D57">
      <text>
        <t xml:space="preserve">CT Input ../5A
Enter from List provided
</t>
      </text>
    </comment>
    <comment authorId="0" ref="D59">
      <text>
        <t xml:space="preserve">I &gt; setting in %:
Enter a percentage value between 2 and 200</t>
      </text>
    </comment>
    <comment authorId="0" ref="D61">
      <text>
        <t xml:space="preserve">IDMT Characteristics:
Select from list provided
</t>
      </text>
    </comment>
    <comment authorId="0" ref="D63">
      <text>
        <t xml:space="preserve">Time Multiplier:
Enter a value between 0.05 to 1.00
</t>
      </text>
    </comment>
  </commentList>
</comments>
</file>

<file path=xl/sharedStrings.xml><?xml version="1.0" encoding="utf-8"?>
<sst xmlns="http://schemas.openxmlformats.org/spreadsheetml/2006/main" count="92" uniqueCount="37">
  <si>
    <t>Device 1</t>
  </si>
  <si>
    <t>CT</t>
  </si>
  <si>
    <t>:</t>
  </si>
  <si>
    <t>/5A</t>
  </si>
  <si>
    <t>I set</t>
  </si>
  <si>
    <t>%</t>
  </si>
  <si>
    <t>I char set</t>
  </si>
  <si>
    <t>Normal Inv 3.0</t>
  </si>
  <si>
    <t>Time set</t>
  </si>
  <si>
    <t>TM</t>
  </si>
  <si>
    <t>Device 2</t>
  </si>
  <si>
    <t>Device 3</t>
  </si>
  <si>
    <t>None</t>
  </si>
  <si>
    <t>Extremely Inv 0.64</t>
  </si>
  <si>
    <t>Device 4</t>
  </si>
  <si>
    <t>Device 5</t>
  </si>
  <si>
    <t>Long Time Inv</t>
  </si>
  <si>
    <t>Time Char List</t>
  </si>
  <si>
    <t>CT List</t>
  </si>
  <si>
    <t>Normal Inv 1.3</t>
  </si>
  <si>
    <t>Very Inv</t>
  </si>
  <si>
    <t>Extremely Inv</t>
  </si>
  <si>
    <t>In/Is</t>
  </si>
  <si>
    <t>EI 0.64</t>
  </si>
  <si>
    <t>NI 3.0</t>
  </si>
  <si>
    <t>VI</t>
  </si>
  <si>
    <t>NI 1.3</t>
  </si>
  <si>
    <t>EI</t>
  </si>
  <si>
    <t>LTI</t>
  </si>
  <si>
    <t>Dev1</t>
  </si>
  <si>
    <t>Dev2</t>
  </si>
  <si>
    <t>Dev3</t>
  </si>
  <si>
    <t>Dev4</t>
  </si>
  <si>
    <t>Dev5</t>
  </si>
  <si>
    <t>= 800A</t>
  </si>
  <si>
    <t>&lt;= 1600A</t>
  </si>
  <si>
    <t>&gt; 1600A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</si>
</sst>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0.000"/>
    <numFmt numFmtId="166" formatCode="0.0000"/>
  </numFmts>
  <fonts count="5">
    <font>
      <sz val="10.0"/>
      <color rgb="FF000000"/>
      <name val="Arial"/>
    </font>
    <font>
      <sz val="10.0"/>
      <name val="Times New Roman"/>
    </font>
    <font>
      <b/>
      <sz val="12.0"/>
      <color rgb="FFFFFFFF"/>
      <name val="Times New Roman"/>
    </font>
    <font>
      <sz val="11.0"/>
      <name val="Times New Roman"/>
    </font>
    <font>
      <sz val="10.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339966"/>
        <bgColor rgb="FF339966"/>
      </patternFill>
    </fill>
    <fill>
      <patternFill patternType="solid">
        <fgColor rgb="FFC2D69B"/>
        <bgColor rgb="FFC2D69B"/>
      </patternFill>
    </fill>
    <fill>
      <patternFill patternType="solid">
        <fgColor rgb="FF0000FF"/>
        <bgColor rgb="FF0000FF"/>
      </patternFill>
    </fill>
    <fill>
      <patternFill patternType="solid">
        <fgColor rgb="FFFF00FF"/>
        <bgColor rgb="FFFF00FF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</fills>
  <borders count="43">
    <border/>
    <border>
      <left style="thick">
        <color rgb="FF339966"/>
      </left>
      <right/>
      <top style="thick">
        <color rgb="FF339966"/>
      </top>
      <bottom/>
    </border>
    <border>
      <left/>
      <right/>
      <top style="thick">
        <color rgb="FF339966"/>
      </top>
      <bottom/>
    </border>
    <border>
      <left/>
      <right style="thick">
        <color rgb="FF339966"/>
      </right>
      <top style="thick">
        <color rgb="FF339966"/>
      </top>
      <bottom/>
    </border>
    <border>
      <left style="thick">
        <color rgb="FF339966"/>
      </left>
    </border>
    <border>
      <right style="thick">
        <color rgb="FF339966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339966"/>
      </left>
      <bottom style="thick">
        <color rgb="FF339966"/>
      </bottom>
    </border>
    <border>
      <bottom style="thick">
        <color rgb="FF339966"/>
      </bottom>
    </border>
    <border>
      <right style="thick">
        <color rgb="FF339966"/>
      </right>
      <bottom style="thick">
        <color rgb="FF339966"/>
      </bottom>
    </border>
    <border>
      <left style="thick">
        <color rgb="FF0000FF"/>
      </left>
      <right/>
      <top style="thick">
        <color rgb="FF0000FF"/>
      </top>
      <bottom/>
    </border>
    <border>
      <left/>
      <right/>
      <top style="thick">
        <color rgb="FF0000FF"/>
      </top>
      <bottom/>
    </border>
    <border>
      <left/>
      <right style="thick">
        <color rgb="FF0000FF"/>
      </right>
      <top style="thick">
        <color rgb="FF0000FF"/>
      </top>
      <bottom/>
    </border>
    <border>
      <left style="thick">
        <color rgb="FF0000FF"/>
      </left>
    </border>
    <border>
      <right style="thick">
        <color rgb="FF0000FF"/>
      </right>
    </border>
    <border>
      <left style="thick">
        <color rgb="FF0000FF"/>
      </left>
      <bottom style="thick">
        <color rgb="FF0000FF"/>
      </bottom>
    </border>
    <border>
      <bottom style="thick">
        <color rgb="FF0000FF"/>
      </bottom>
    </border>
    <border>
      <right style="thick">
        <color rgb="FF0000FF"/>
      </right>
      <bottom style="thick">
        <color rgb="FF0000FF"/>
      </bottom>
    </border>
    <border>
      <left style="thick">
        <color rgb="FFFF00FF"/>
      </left>
      <right/>
      <top style="thick">
        <color rgb="FFFF00FF"/>
      </top>
      <bottom/>
    </border>
    <border>
      <left/>
      <right/>
      <top style="thick">
        <color rgb="FFFF00FF"/>
      </top>
      <bottom/>
    </border>
    <border>
      <left/>
      <right style="thick">
        <color rgb="FFFF00FF"/>
      </right>
      <top style="thick">
        <color rgb="FFFF00FF"/>
      </top>
      <bottom/>
    </border>
    <border>
      <left style="thick">
        <color rgb="FFFF00FF"/>
      </left>
    </border>
    <border>
      <right style="thick">
        <color rgb="FFFF00FF"/>
      </right>
    </border>
    <border>
      <left style="thick">
        <color rgb="FFFF00FF"/>
      </left>
      <bottom style="thick">
        <color rgb="FFFF00FF"/>
      </bottom>
    </border>
    <border>
      <bottom style="thick">
        <color rgb="FFFF00FF"/>
      </bottom>
    </border>
    <border>
      <right style="thick">
        <color rgb="FFFF00FF"/>
      </right>
      <bottom style="thick">
        <color rgb="FFFF00FF"/>
      </bottom>
    </border>
    <border>
      <left style="thick">
        <color rgb="FFFF0000"/>
      </left>
      <right/>
      <top style="thick">
        <color rgb="FFFF0000"/>
      </top>
      <bottom/>
    </border>
    <border>
      <left/>
      <right/>
      <top style="thick">
        <color rgb="FFFF0000"/>
      </top>
      <bottom/>
    </border>
    <border>
      <left/>
      <right style="thick">
        <color rgb="FFFF0000"/>
      </right>
      <top style="thick">
        <color rgb="FFFF0000"/>
      </top>
      <bottom/>
    </border>
    <border>
      <left style="thick">
        <color rgb="FFFF0000"/>
      </left>
    </border>
    <border>
      <right style="thick">
        <color rgb="FFFF0000"/>
      </right>
    </border>
    <border>
      <left style="thick">
        <color rgb="FFFF0000"/>
      </left>
      <bottom style="thick">
        <color rgb="FFFF0000"/>
      </bottom>
    </border>
    <border>
      <bottom style="thick">
        <color rgb="FFFF0000"/>
      </bottom>
    </border>
    <border>
      <right style="thick">
        <color rgb="FFFF0000"/>
      </right>
      <bottom style="thick">
        <color rgb="FFFF0000"/>
      </bottom>
    </border>
    <border>
      <left style="thick">
        <color rgb="FF800080"/>
      </left>
      <right/>
      <top style="thick">
        <color rgb="FF800080"/>
      </top>
      <bottom/>
    </border>
    <border>
      <left/>
      <right/>
      <top style="thick">
        <color rgb="FF800080"/>
      </top>
      <bottom/>
    </border>
    <border>
      <left/>
      <right style="thick">
        <color rgb="FF800080"/>
      </right>
      <top style="thick">
        <color rgb="FF800080"/>
      </top>
      <bottom/>
    </border>
    <border>
      <left style="thick">
        <color rgb="FF800080"/>
      </left>
    </border>
    <border>
      <right style="thick">
        <color rgb="FF800080"/>
      </right>
    </border>
    <border>
      <left style="thick">
        <color rgb="FF800080"/>
      </left>
      <bottom style="thick">
        <color rgb="FF800080"/>
      </bottom>
    </border>
    <border>
      <bottom style="thick">
        <color rgb="FF800080"/>
      </bottom>
    </border>
    <border>
      <right style="thick">
        <color rgb="FF800080"/>
      </right>
      <bottom style="thick">
        <color rgb="FF80008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2" fontId="1" numFmtId="0" xfId="0" applyBorder="1" applyFont="1"/>
    <xf borderId="3" fillId="2" fontId="1" numFmtId="0" xfId="0" applyBorder="1" applyFont="1"/>
    <xf borderId="4" fillId="0" fontId="1" numFmtId="0" xfId="0" applyBorder="1" applyFont="1"/>
    <xf borderId="5" fillId="0" fontId="1" numFmtId="0" xfId="0" applyBorder="1" applyFont="1"/>
    <xf borderId="4" fillId="0" fontId="3" numFmtId="0" xfId="0" applyBorder="1" applyFont="1"/>
    <xf borderId="6" fillId="3" fontId="3" numFmtId="0" xfId="0" applyAlignment="1" applyBorder="1" applyFill="1" applyFont="1">
      <alignment horizontal="right"/>
    </xf>
    <xf quotePrefix="1" borderId="7" fillId="3" fontId="3" numFmtId="0" xfId="0" applyBorder="1" applyFont="1"/>
    <xf borderId="0" fillId="0" fontId="1" numFmtId="0" xfId="0" applyAlignment="1" applyFont="1">
      <alignment horizontal="right"/>
    </xf>
    <xf borderId="6" fillId="3" fontId="3" numFmtId="164" xfId="0" applyBorder="1" applyFont="1" applyNumberFormat="1"/>
    <xf borderId="7" fillId="3" fontId="3" numFmtId="0" xfId="0" applyBorder="1" applyFont="1"/>
    <xf borderId="6" fillId="3" fontId="3" numFmtId="2" xfId="0" applyAlignment="1" applyBorder="1" applyFont="1" applyNumberFormat="1">
      <alignment horizontal="right"/>
    </xf>
    <xf borderId="8" fillId="0" fontId="1" numFmtId="0" xfId="0" applyBorder="1" applyFont="1"/>
    <xf borderId="9" fillId="0" fontId="1" numFmtId="0" xfId="0" applyBorder="1" applyFont="1"/>
    <xf borderId="10" fillId="0" fontId="1" numFmtId="0" xfId="0" applyBorder="1" applyFont="1"/>
    <xf borderId="11" fillId="4" fontId="2" numFmtId="0" xfId="0" applyBorder="1" applyFill="1" applyFont="1"/>
    <xf borderId="12" fillId="4" fontId="1" numFmtId="0" xfId="0" applyBorder="1" applyFont="1"/>
    <xf borderId="13" fillId="4" fontId="1" numFmtId="0" xfId="0" applyBorder="1" applyFont="1"/>
    <xf borderId="14" fillId="0" fontId="1" numFmtId="0" xfId="0" applyBorder="1" applyFont="1"/>
    <xf borderId="15" fillId="0" fontId="1" numFmtId="0" xfId="0" applyBorder="1" applyFont="1"/>
    <xf borderId="14" fillId="0" fontId="3" numFmtId="0" xfId="0" applyBorder="1" applyFont="1"/>
    <xf borderId="16" fillId="0" fontId="1" numFmtId="0" xfId="0" applyBorder="1" applyFont="1"/>
    <xf borderId="17" fillId="0" fontId="1" numFmtId="0" xfId="0" applyBorder="1" applyFont="1"/>
    <xf borderId="18" fillId="0" fontId="1" numFmtId="0" xfId="0" applyBorder="1" applyFont="1"/>
    <xf borderId="19" fillId="5" fontId="2" numFmtId="0" xfId="0" applyBorder="1" applyFill="1" applyFont="1"/>
    <xf borderId="20" fillId="5" fontId="1" numFmtId="0" xfId="0" applyBorder="1" applyFont="1"/>
    <xf borderId="21" fillId="5" fontId="1" numFmtId="0" xfId="0" applyBorder="1" applyFont="1"/>
    <xf borderId="22" fillId="0" fontId="1" numFmtId="0" xfId="0" applyBorder="1" applyFont="1"/>
    <xf borderId="23" fillId="0" fontId="1" numFmtId="0" xfId="0" applyBorder="1" applyFont="1"/>
    <xf borderId="22" fillId="0" fontId="3" numFmtId="0" xfId="0" applyBorder="1" applyFont="1"/>
    <xf borderId="0" fillId="0" fontId="3" numFmtId="0" xfId="0" applyAlignment="1" applyFont="1">
      <alignment horizontal="right"/>
    </xf>
    <xf borderId="24" fillId="0" fontId="1" numFmtId="0" xfId="0" applyBorder="1" applyFont="1"/>
    <xf borderId="25" fillId="0" fontId="1" numFmtId="0" xfId="0" applyBorder="1" applyFont="1"/>
    <xf borderId="26" fillId="0" fontId="1" numFmtId="0" xfId="0" applyBorder="1" applyFont="1"/>
    <xf borderId="27" fillId="6" fontId="2" numFmtId="0" xfId="0" applyBorder="1" applyFill="1" applyFont="1"/>
    <xf borderId="28" fillId="6" fontId="1" numFmtId="0" xfId="0" applyBorder="1" applyFont="1"/>
    <xf borderId="29" fillId="6" fontId="1" numFmtId="0" xfId="0" applyBorder="1" applyFont="1"/>
    <xf borderId="30" fillId="0" fontId="1" numFmtId="0" xfId="0" applyBorder="1" applyFont="1"/>
    <xf borderId="31" fillId="0" fontId="1" numFmtId="0" xfId="0" applyBorder="1" applyFont="1"/>
    <xf borderId="30" fillId="0" fontId="3" numFmtId="0" xfId="0" applyBorder="1" applyFont="1"/>
    <xf borderId="32" fillId="0" fontId="1" numFmtId="0" xfId="0" applyBorder="1" applyFont="1"/>
    <xf borderId="33" fillId="0" fontId="1" numFmtId="0" xfId="0" applyBorder="1" applyFont="1"/>
    <xf borderId="34" fillId="0" fontId="1" numFmtId="0" xfId="0" applyBorder="1" applyFont="1"/>
    <xf borderId="35" fillId="7" fontId="2" numFmtId="0" xfId="0" applyBorder="1" applyFill="1" applyFont="1"/>
    <xf borderId="36" fillId="7" fontId="1" numFmtId="0" xfId="0" applyBorder="1" applyFont="1"/>
    <xf borderId="37" fillId="7" fontId="1" numFmtId="0" xfId="0" applyBorder="1" applyFont="1"/>
    <xf borderId="38" fillId="0" fontId="1" numFmtId="0" xfId="0" applyBorder="1" applyFont="1"/>
    <xf borderId="39" fillId="0" fontId="1" numFmtId="0" xfId="0" applyBorder="1" applyFont="1"/>
    <xf borderId="38" fillId="0" fontId="3" numFmtId="0" xfId="0" applyBorder="1" applyFont="1"/>
    <xf borderId="40" fillId="0" fontId="1" numFmtId="0" xfId="0" applyBorder="1" applyFont="1"/>
    <xf borderId="41" fillId="0" fontId="1" numFmtId="0" xfId="0" applyBorder="1" applyFont="1"/>
    <xf borderId="42" fillId="0" fontId="1" numFmtId="0" xfId="0" applyBorder="1" applyFont="1"/>
    <xf borderId="0" fillId="0" fontId="1" numFmtId="0" xfId="0" applyAlignment="1" applyFont="1">
      <alignment horizontal="center"/>
    </xf>
    <xf borderId="0" fillId="0" fontId="4" numFmtId="2" xfId="0" applyFont="1" applyNumberFormat="1"/>
    <xf borderId="0" fillId="0" fontId="4" numFmtId="165" xfId="0" applyFont="1" applyNumberFormat="1"/>
    <xf borderId="0" fillId="0" fontId="4" numFmtId="0" xfId="0" applyAlignment="1" applyFont="1">
      <alignment horizontal="center"/>
    </xf>
    <xf borderId="0" fillId="0" fontId="4" numFmtId="166" xfId="0" applyAlignment="1" applyFont="1" applyNumberFormat="1">
      <alignment horizontal="center"/>
    </xf>
    <xf quotePrefix="1" borderId="0" fillId="0" fontId="4" numFmtId="166" xfId="0" applyAlignment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200">
                <a:solidFill>
                  <a:srgbClr val="000000"/>
                </a:solidFill>
                <a:latin typeface="Arial"/>
              </a:defRPr>
            </a:pPr>
            <a:r>
              <a:rPr b="1" i="0" sz="1200">
                <a:solidFill>
                  <a:srgbClr val="000000"/>
                </a:solidFill>
                <a:latin typeface="Arial"/>
              </a:rPr>
              <a:t>Discrimination Time Plot for
IDMT Protection Relay</a:t>
            </a:r>
          </a:p>
        </c:rich>
      </c:tx>
      <c:layout>
        <c:manualLayout>
          <c:xMode val="edge"/>
          <c:yMode val="edge"/>
          <c:x val="0.36194412626193856"/>
          <c:y val="0.02771077025776402"/>
        </c:manualLayout>
      </c:layout>
      <c:overlay val="0"/>
    </c:title>
    <c:plotArea>
      <c:layout>
        <c:manualLayout>
          <c:xMode val="edge"/>
          <c:yMode val="edge"/>
          <c:x val="0.15259415654287806"/>
          <c:y val="0.15260130681690692"/>
          <c:w val="0.5869788555016043"/>
          <c:h val="0.7445094059855155"/>
        </c:manualLayout>
      </c:layout>
      <c:scatterChart>
        <c:scatterStyle val="lineMarker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Calculation!$K$7:$K$954</c:f>
            </c:numRef>
          </c:xVal>
          <c:yVal>
            <c:numRef>
              <c:f>Calculation!$L$7:$L$954</c:f>
              <c:numCache/>
            </c:numRef>
          </c:yVal>
        </c:ser>
        <c:ser>
          <c:idx val="1"/>
          <c:order val="1"/>
          <c:spPr>
            <a:ln>
              <a:noFill/>
            </a:ln>
          </c:spPr>
          <c:marker>
            <c:symbol val="circle"/>
            <c:size val="7"/>
            <c:spPr>
              <a:solidFill>
                <a:srgbClr val="DB4437"/>
              </a:solidFill>
              <a:ln cmpd="sng">
                <a:solidFill>
                  <a:srgbClr val="DB4437"/>
                </a:solidFill>
              </a:ln>
            </c:spPr>
          </c:marker>
          <c:xVal>
            <c:numRef>
              <c:f>Calculation!$K$7:$K$954</c:f>
            </c:numRef>
          </c:xVal>
          <c:yVal>
            <c:numRef>
              <c:f>Calculation!$M$7:$M$954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2115041"/>
        <c:axId val="1570805436"/>
      </c:scatterChart>
      <c:valAx>
        <c:axId val="432115041"/>
        <c:scaling>
          <c:orientation val="minMax"/>
          <c:min val="10.0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1200">
                    <a:solidFill>
                      <a:srgbClr val="000000"/>
                    </a:solidFill>
                    <a:latin typeface="Arial"/>
                  </a:rPr>
                  <a:t>Ampere (A)</a:t>
                </a:r>
              </a:p>
            </c:rich>
          </c:tx>
          <c:layout>
            <c:manualLayout>
              <c:xMode val="edge"/>
              <c:yMode val="edge"/>
              <c:x val="0.38883139353257345"/>
              <c:y val="0.945784898274998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</a:p>
        </c:txPr>
        <c:crossAx val="1570805436"/>
      </c:valAx>
      <c:valAx>
        <c:axId val="1570805436"/>
        <c:scaling>
          <c:orientation val="minMax"/>
          <c:min val="0.0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 sz="1200">
                    <a:solidFill>
                      <a:srgbClr val="000000"/>
                    </a:solidFill>
                    <a:latin typeface="Arial"/>
                  </a:defRPr>
                </a:pPr>
                <a:r>
                  <a:rPr b="1" i="0" sz="1200">
                    <a:solidFill>
                      <a:srgbClr val="000000"/>
                    </a:solidFill>
                    <a:latin typeface="Arial"/>
                  </a:rPr>
                  <a:t>Time (s)</a:t>
                </a:r>
              </a:p>
            </c:rich>
          </c:tx>
          <c:layout>
            <c:manualLayout>
              <c:xMode val="edge"/>
              <c:yMode val="edge"/>
              <c:x val="0.02895549806019924"/>
              <c:y val="0.4554224508063659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 rot="0"/>
          <a:lstStyle/>
          <a:p>
            <a:pPr lvl="0">
              <a:defRPr b="0" i="0" sz="1100">
                <a:solidFill>
                  <a:srgbClr val="000000"/>
                </a:solidFill>
                <a:latin typeface="Arial"/>
              </a:defRPr>
            </a:pPr>
          </a:p>
        </c:txPr>
        <c:crossAx val="432115041"/>
      </c:valAx>
    </c:plotArea>
    <c:legend>
      <c:legendPos val="r"/>
      <c:layout>
        <c:manualLayout>
          <c:xMode val="edge"/>
          <c:yMode val="edge"/>
          <c:x val="0.7882072586937725"/>
          <c:y val="0.28571469523227555"/>
        </c:manualLayout>
      </c:layout>
      <c:overlay val="0"/>
      <c:txPr>
        <a:bodyPr/>
        <a:lstStyle/>
        <a:p>
          <a:pPr lvl="0">
            <a:defRPr b="0" i="0" sz="900">
              <a:solidFill>
                <a:srgbClr val="000000"/>
              </a:solidFill>
              <a:latin typeface="Arial"/>
            </a:defRPr>
          </a:pPr>
        </a:p>
      </c:txPr>
    </c:legend>
    <c:plotVisOnly val="1"/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jpg"/><Relationship Id="rId3" Type="http://schemas.openxmlformats.org/officeDocument/2006/relationships/image" Target="../media/image2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447675</xdr:colOff>
      <xdr:row>10</xdr:row>
      <xdr:rowOff>38100</xdr:rowOff>
    </xdr:from>
    <xdr:ext cx="7115175" cy="625792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514350</xdr:colOff>
      <xdr:row>1</xdr:row>
      <xdr:rowOff>9525</xdr:rowOff>
    </xdr:from>
    <xdr:ext cx="6229350" cy="1219200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323850</xdr:colOff>
      <xdr:row>0</xdr:row>
      <xdr:rowOff>57150</xdr:rowOff>
    </xdr:from>
    <xdr:ext cx="1409700" cy="1609725"/>
    <xdr:pic>
      <xdr:nvPicPr>
        <xdr:cNvPr id="0" name="image2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16</xdr:col>
      <xdr:colOff>304800</xdr:colOff>
      <xdr:row>0</xdr:row>
      <xdr:rowOff>9525</xdr:rowOff>
    </xdr:from>
    <xdr:ext cx="1428750" cy="1743075"/>
    <xdr:pic>
      <xdr:nvPicPr>
        <xdr:cNvPr id="0" name="image3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8.86"/>
    <col customWidth="1" min="2" max="2" width="9.57"/>
    <col customWidth="1" min="3" max="3" width="1.14"/>
    <col customWidth="1" min="4" max="4" width="17.57"/>
    <col customWidth="1" min="5" max="5" width="3.57"/>
    <col customWidth="1" min="6" max="6" width="2.43"/>
    <col customWidth="1" min="7" max="20" width="8.71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3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ht="13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ht="13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ht="13.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ht="13.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ht="13.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ht="13.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ht="13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ht="13.5" customHeight="1">
      <c r="A11" s="1"/>
      <c r="B11" s="2" t="s">
        <v>0</v>
      </c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ht="5.25" customHeight="1">
      <c r="A12" s="1"/>
      <c r="B12" s="5"/>
      <c r="C12" s="1"/>
      <c r="D12" s="1"/>
      <c r="E12" s="1"/>
      <c r="F12" s="6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ht="13.5" customHeight="1">
      <c r="A13" s="1"/>
      <c r="B13" s="7" t="s">
        <v>1</v>
      </c>
      <c r="C13" s="1" t="s">
        <v>2</v>
      </c>
      <c r="D13" s="8">
        <v>1000.0</v>
      </c>
      <c r="E13" s="9" t="s">
        <v>3</v>
      </c>
      <c r="F13" s="6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ht="3.0" customHeight="1">
      <c r="A14" s="1"/>
      <c r="B14" s="5"/>
      <c r="C14" s="1"/>
      <c r="D14" s="10"/>
      <c r="E14" s="1"/>
      <c r="F14" s="6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ht="13.5" customHeight="1">
      <c r="A15" s="1"/>
      <c r="B15" s="7" t="s">
        <v>4</v>
      </c>
      <c r="C15" s="1" t="s">
        <v>2</v>
      </c>
      <c r="D15" s="11">
        <v>100.0</v>
      </c>
      <c r="E15" s="12" t="s">
        <v>5</v>
      </c>
      <c r="F15" s="6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ht="3.0" customHeight="1">
      <c r="A16" s="1"/>
      <c r="B16" s="5"/>
      <c r="C16" s="1"/>
      <c r="D16" s="1"/>
      <c r="E16" s="1"/>
      <c r="F16" s="6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ht="13.5" customHeight="1">
      <c r="A17" s="1"/>
      <c r="B17" s="7" t="s">
        <v>6</v>
      </c>
      <c r="C17" s="1" t="s">
        <v>2</v>
      </c>
      <c r="D17" s="8" t="s">
        <v>7</v>
      </c>
      <c r="E17" s="12"/>
      <c r="F17" s="6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ht="3.0" customHeight="1">
      <c r="A18" s="1"/>
      <c r="B18" s="5"/>
      <c r="C18" s="1"/>
      <c r="D18" s="10"/>
      <c r="E18" s="1"/>
      <c r="F18" s="6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ht="13.5" customHeight="1">
      <c r="A19" s="1"/>
      <c r="B19" s="7" t="s">
        <v>8</v>
      </c>
      <c r="C19" s="1" t="s">
        <v>2</v>
      </c>
      <c r="D19" s="13">
        <v>0.1</v>
      </c>
      <c r="E19" s="12" t="s">
        <v>9</v>
      </c>
      <c r="F19" s="6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ht="4.5" customHeight="1">
      <c r="A20" s="1"/>
      <c r="B20" s="14"/>
      <c r="C20" s="15"/>
      <c r="D20" s="15"/>
      <c r="E20" s="15"/>
      <c r="F20" s="16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ht="7.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ht="13.5" customHeight="1">
      <c r="A22" s="1"/>
      <c r="B22" s="17" t="s">
        <v>10</v>
      </c>
      <c r="C22" s="18"/>
      <c r="D22" s="18"/>
      <c r="E22" s="18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ht="5.25" customHeight="1">
      <c r="A23" s="1"/>
      <c r="B23" s="20"/>
      <c r="C23" s="1"/>
      <c r="D23" s="1"/>
      <c r="E23" s="1"/>
      <c r="F23" s="2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ht="13.5" customHeight="1">
      <c r="A24" s="1"/>
      <c r="B24" s="22" t="s">
        <v>1</v>
      </c>
      <c r="C24" s="1" t="s">
        <v>2</v>
      </c>
      <c r="D24" s="8">
        <v>500.0</v>
      </c>
      <c r="E24" s="9" t="s">
        <v>3</v>
      </c>
      <c r="F24" s="2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ht="3.0" customHeight="1">
      <c r="A25" s="1"/>
      <c r="B25" s="20"/>
      <c r="C25" s="1"/>
      <c r="D25" s="10"/>
      <c r="E25" s="1"/>
      <c r="F25" s="2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ht="13.5" customHeight="1">
      <c r="A26" s="1"/>
      <c r="B26" s="22" t="s">
        <v>4</v>
      </c>
      <c r="C26" s="1" t="s">
        <v>2</v>
      </c>
      <c r="D26" s="11">
        <v>100.0</v>
      </c>
      <c r="E26" s="12" t="s">
        <v>5</v>
      </c>
      <c r="F26" s="2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ht="3.0" customHeight="1">
      <c r="A27" s="1"/>
      <c r="B27" s="20"/>
      <c r="C27" s="1"/>
      <c r="D27" s="1"/>
      <c r="E27" s="1"/>
      <c r="F27" s="2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ht="13.5" customHeight="1">
      <c r="A28" s="1"/>
      <c r="B28" s="22" t="s">
        <v>6</v>
      </c>
      <c r="C28" s="1" t="s">
        <v>2</v>
      </c>
      <c r="D28" s="8" t="s">
        <v>7</v>
      </c>
      <c r="E28" s="12"/>
      <c r="F28" s="2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ht="3.0" customHeight="1">
      <c r="A29" s="1"/>
      <c r="B29" s="20"/>
      <c r="C29" s="1"/>
      <c r="D29" s="10"/>
      <c r="E29" s="1"/>
      <c r="F29" s="2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ht="13.5" customHeight="1">
      <c r="A30" s="1"/>
      <c r="B30" s="22" t="s">
        <v>8</v>
      </c>
      <c r="C30" s="1" t="s">
        <v>2</v>
      </c>
      <c r="D30" s="13">
        <v>0.1</v>
      </c>
      <c r="E30" s="12" t="s">
        <v>9</v>
      </c>
      <c r="F30" s="2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ht="5.25" customHeight="1">
      <c r="A31" s="1"/>
      <c r="B31" s="23"/>
      <c r="C31" s="24"/>
      <c r="D31" s="24"/>
      <c r="E31" s="24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ht="7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ht="13.5" customHeight="1">
      <c r="A33" s="1"/>
      <c r="B33" s="26" t="s">
        <v>11</v>
      </c>
      <c r="C33" s="27"/>
      <c r="D33" s="27"/>
      <c r="E33" s="27"/>
      <c r="F33" s="28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ht="5.25" customHeight="1">
      <c r="A34" s="1"/>
      <c r="B34" s="29"/>
      <c r="C34" s="1"/>
      <c r="D34" s="1"/>
      <c r="E34" s="1"/>
      <c r="F34" s="30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ht="13.5" customHeight="1">
      <c r="A35" s="1"/>
      <c r="B35" s="31" t="s">
        <v>1</v>
      </c>
      <c r="C35" s="1" t="s">
        <v>2</v>
      </c>
      <c r="D35" s="8" t="s">
        <v>12</v>
      </c>
      <c r="E35" s="9" t="s">
        <v>3</v>
      </c>
      <c r="F35" s="30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ht="3.0" customHeight="1">
      <c r="A36" s="1"/>
      <c r="B36" s="29"/>
      <c r="C36" s="1"/>
      <c r="D36" s="32"/>
      <c r="E36" s="1"/>
      <c r="F36" s="30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ht="13.5" customHeight="1">
      <c r="A37" s="1"/>
      <c r="B37" s="31" t="s">
        <v>4</v>
      </c>
      <c r="C37" s="1" t="s">
        <v>2</v>
      </c>
      <c r="D37" s="11">
        <v>2.0</v>
      </c>
      <c r="E37" s="12" t="s">
        <v>5</v>
      </c>
      <c r="F37" s="30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ht="3.0" customHeight="1">
      <c r="A38" s="1"/>
      <c r="B38" s="29"/>
      <c r="C38" s="1"/>
      <c r="D38" s="1"/>
      <c r="E38" s="1"/>
      <c r="F38" s="3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ht="13.5" customHeight="1">
      <c r="A39" s="1"/>
      <c r="B39" s="31" t="s">
        <v>6</v>
      </c>
      <c r="C39" s="1" t="s">
        <v>2</v>
      </c>
      <c r="D39" s="8" t="s">
        <v>13</v>
      </c>
      <c r="E39" s="12"/>
      <c r="F39" s="30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ht="2.25" customHeight="1">
      <c r="A40" s="1"/>
      <c r="B40" s="29"/>
      <c r="C40" s="1"/>
      <c r="D40" s="10"/>
      <c r="E40" s="1"/>
      <c r="F40" s="30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ht="13.5" customHeight="1">
      <c r="A41" s="1"/>
      <c r="B41" s="31" t="s">
        <v>8</v>
      </c>
      <c r="C41" s="1" t="s">
        <v>2</v>
      </c>
      <c r="D41" s="13">
        <v>0.1</v>
      </c>
      <c r="E41" s="12" t="s">
        <v>9</v>
      </c>
      <c r="F41" s="30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ht="5.25" customHeight="1">
      <c r="A42" s="1"/>
      <c r="B42" s="33"/>
      <c r="C42" s="34"/>
      <c r="D42" s="34"/>
      <c r="E42" s="34"/>
      <c r="F42" s="35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ht="7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ht="13.5" customHeight="1">
      <c r="A44" s="1"/>
      <c r="B44" s="36" t="s">
        <v>14</v>
      </c>
      <c r="C44" s="37"/>
      <c r="D44" s="37"/>
      <c r="E44" s="37"/>
      <c r="F44" s="38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ht="4.5" customHeight="1">
      <c r="A45" s="1"/>
      <c r="B45" s="39"/>
      <c r="C45" s="1"/>
      <c r="D45" s="1"/>
      <c r="E45" s="1"/>
      <c r="F45" s="40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ht="13.5" customHeight="1">
      <c r="A46" s="1"/>
      <c r="B46" s="41" t="s">
        <v>1</v>
      </c>
      <c r="C46" s="1" t="s">
        <v>2</v>
      </c>
      <c r="D46" s="8" t="s">
        <v>12</v>
      </c>
      <c r="E46" s="9" t="s">
        <v>3</v>
      </c>
      <c r="F46" s="40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ht="3.0" customHeight="1">
      <c r="A47" s="1"/>
      <c r="B47" s="39"/>
      <c r="C47" s="1"/>
      <c r="D47" s="10"/>
      <c r="E47" s="1"/>
      <c r="F47" s="40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ht="13.5" customHeight="1">
      <c r="A48" s="1"/>
      <c r="B48" s="41" t="s">
        <v>4</v>
      </c>
      <c r="C48" s="1" t="s">
        <v>2</v>
      </c>
      <c r="D48" s="11">
        <v>100.0</v>
      </c>
      <c r="E48" s="12" t="s">
        <v>5</v>
      </c>
      <c r="F48" s="4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ht="3.0" customHeight="1">
      <c r="A49" s="1"/>
      <c r="B49" s="39"/>
      <c r="C49" s="1"/>
      <c r="D49" s="1"/>
      <c r="E49" s="1"/>
      <c r="F49" s="40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ht="13.5" customHeight="1">
      <c r="A50" s="1"/>
      <c r="B50" s="41" t="s">
        <v>6</v>
      </c>
      <c r="C50" s="1" t="s">
        <v>2</v>
      </c>
      <c r="D50" s="8" t="s">
        <v>13</v>
      </c>
      <c r="E50" s="12"/>
      <c r="F50" s="40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ht="3.0" customHeight="1">
      <c r="A51" s="1"/>
      <c r="B51" s="39"/>
      <c r="C51" s="1"/>
      <c r="D51" s="10"/>
      <c r="E51" s="1"/>
      <c r="F51" s="40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ht="13.5" customHeight="1">
      <c r="A52" s="1"/>
      <c r="B52" s="41" t="s">
        <v>8</v>
      </c>
      <c r="C52" s="1" t="s">
        <v>2</v>
      </c>
      <c r="D52" s="13">
        <v>0.1</v>
      </c>
      <c r="E52" s="12" t="s">
        <v>9</v>
      </c>
      <c r="F52" s="40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ht="4.5" customHeight="1">
      <c r="A53" s="1"/>
      <c r="B53" s="42"/>
      <c r="C53" s="43"/>
      <c r="D53" s="43"/>
      <c r="E53" s="43"/>
      <c r="F53" s="44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ht="7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ht="13.5" customHeight="1">
      <c r="A55" s="1"/>
      <c r="B55" s="45" t="s">
        <v>15</v>
      </c>
      <c r="C55" s="46"/>
      <c r="D55" s="46"/>
      <c r="E55" s="46"/>
      <c r="F55" s="4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ht="4.5" customHeight="1">
      <c r="A56" s="1"/>
      <c r="B56" s="48"/>
      <c r="C56" s="1"/>
      <c r="D56" s="1"/>
      <c r="E56" s="1"/>
      <c r="F56" s="4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ht="13.5" customHeight="1">
      <c r="A57" s="1"/>
      <c r="B57" s="50" t="s">
        <v>1</v>
      </c>
      <c r="C57" s="1" t="s">
        <v>2</v>
      </c>
      <c r="D57" s="8" t="s">
        <v>12</v>
      </c>
      <c r="E57" s="9" t="s">
        <v>3</v>
      </c>
      <c r="F57" s="4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ht="3.0" customHeight="1">
      <c r="A58" s="1"/>
      <c r="B58" s="48"/>
      <c r="C58" s="1"/>
      <c r="D58" s="10"/>
      <c r="E58" s="1"/>
      <c r="F58" s="4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ht="13.5" customHeight="1">
      <c r="A59" s="1"/>
      <c r="B59" s="50" t="s">
        <v>4</v>
      </c>
      <c r="C59" s="1" t="s">
        <v>2</v>
      </c>
      <c r="D59" s="11">
        <v>10.0</v>
      </c>
      <c r="E59" s="12" t="s">
        <v>5</v>
      </c>
      <c r="F59" s="4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ht="3.0" customHeight="1">
      <c r="A60" s="1"/>
      <c r="B60" s="48"/>
      <c r="C60" s="1"/>
      <c r="D60" s="1"/>
      <c r="E60" s="1"/>
      <c r="F60" s="4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ht="13.5" customHeight="1">
      <c r="A61" s="1"/>
      <c r="B61" s="50" t="s">
        <v>6</v>
      </c>
      <c r="C61" s="1" t="s">
        <v>2</v>
      </c>
      <c r="D61" s="8" t="s">
        <v>16</v>
      </c>
      <c r="E61" s="12"/>
      <c r="F61" s="4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ht="3.0" customHeight="1">
      <c r="A62" s="1"/>
      <c r="B62" s="48"/>
      <c r="C62" s="1"/>
      <c r="D62" s="10"/>
      <c r="E62" s="1"/>
      <c r="F62" s="4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ht="13.5" customHeight="1">
      <c r="A63" s="1"/>
      <c r="B63" s="50" t="s">
        <v>8</v>
      </c>
      <c r="C63" s="1" t="s">
        <v>2</v>
      </c>
      <c r="D63" s="13">
        <v>0.1</v>
      </c>
      <c r="E63" s="12" t="s">
        <v>9</v>
      </c>
      <c r="F63" s="4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ht="4.5" customHeight="1">
      <c r="A64" s="1"/>
      <c r="B64" s="51"/>
      <c r="C64" s="52"/>
      <c r="D64" s="52"/>
      <c r="E64" s="52"/>
      <c r="F64" s="53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ht="13.5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ht="13.5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ht="13.5" hidden="1" customHeight="1">
      <c r="A71" s="1"/>
      <c r="B71" s="54" t="s">
        <v>17</v>
      </c>
      <c r="C71" s="1"/>
      <c r="D71" s="54" t="s">
        <v>18</v>
      </c>
      <c r="E71" s="1"/>
      <c r="F71" s="54" t="str">
        <f>IF(D13="None",NA(),D15/100*D13)</f>
        <v>1000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ht="13.5" hidden="1" customHeight="1">
      <c r="A72" s="1"/>
      <c r="B72" s="54" t="s">
        <v>19</v>
      </c>
      <c r="C72" s="1"/>
      <c r="D72" s="54" t="s">
        <v>12</v>
      </c>
      <c r="E72" s="1"/>
      <c r="F72" s="54" t="str">
        <f>IF(D24="None",NA(),D26/100*D24)</f>
        <v>500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ht="13.5" hidden="1" customHeight="1">
      <c r="A73" s="1"/>
      <c r="B73" s="54" t="s">
        <v>7</v>
      </c>
      <c r="C73" s="1"/>
      <c r="D73" s="54">
        <v>100.0</v>
      </c>
      <c r="E73" s="1"/>
      <c r="F73" s="54" t="str">
        <f>IF(D35="None",NA(),D37/100*D35)</f>
        <v>#N/A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ht="13.5" hidden="1" customHeight="1">
      <c r="A74" s="1"/>
      <c r="B74" s="54" t="s">
        <v>20</v>
      </c>
      <c r="C74" s="1"/>
      <c r="D74" s="54">
        <v>150.0</v>
      </c>
      <c r="E74" s="1"/>
      <c r="F74" s="54" t="str">
        <f>IF(D46="None",NA(),D48/100*D46)</f>
        <v>#N/A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ht="13.5" hidden="1" customHeight="1">
      <c r="A75" s="1"/>
      <c r="B75" s="54" t="s">
        <v>21</v>
      </c>
      <c r="C75" s="1"/>
      <c r="D75" s="54">
        <v>200.0</v>
      </c>
      <c r="E75" s="1"/>
      <c r="F75" s="54" t="str">
        <f>IF(D57="None",NA(),D59/100*D57)</f>
        <v>#N/A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ht="13.5" hidden="1" customHeight="1">
      <c r="A76" s="1"/>
      <c r="B76" s="54" t="s">
        <v>13</v>
      </c>
      <c r="C76" s="1"/>
      <c r="D76" s="54">
        <v>250.0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ht="13.5" hidden="1" customHeight="1">
      <c r="A77" s="1"/>
      <c r="B77" s="54" t="s">
        <v>16</v>
      </c>
      <c r="C77" s="1"/>
      <c r="D77" s="54">
        <v>300.0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ht="13.5" hidden="1" customHeight="1">
      <c r="A78" s="1"/>
      <c r="B78" s="54"/>
      <c r="C78" s="1"/>
      <c r="D78" s="54">
        <v>400.0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ht="13.5" hidden="1" customHeight="1">
      <c r="A79" s="1"/>
      <c r="B79" s="1"/>
      <c r="C79" s="1"/>
      <c r="D79" s="54">
        <v>500.0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ht="13.5" hidden="1" customHeight="1">
      <c r="A80" s="1"/>
      <c r="B80" s="1"/>
      <c r="C80" s="1"/>
      <c r="D80" s="54">
        <v>600.0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ht="13.5" hidden="1" customHeight="1">
      <c r="A81" s="1"/>
      <c r="B81" s="1"/>
      <c r="C81" s="1"/>
      <c r="D81" s="54">
        <v>630.0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ht="13.5" hidden="1" customHeight="1">
      <c r="A82" s="1"/>
      <c r="B82" s="1"/>
      <c r="C82" s="1"/>
      <c r="D82" s="54">
        <v>800.0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ht="13.5" hidden="1" customHeight="1">
      <c r="A83" s="1"/>
      <c r="B83" s="1"/>
      <c r="C83" s="1"/>
      <c r="D83" s="54">
        <v>1000.0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ht="13.5" hidden="1" customHeight="1">
      <c r="A84" s="1"/>
      <c r="B84" s="1"/>
      <c r="C84" s="1"/>
      <c r="D84" s="54">
        <v>1200.0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ht="13.5" hidden="1" customHeight="1">
      <c r="A85" s="1"/>
      <c r="B85" s="1"/>
      <c r="C85" s="1"/>
      <c r="D85" s="54">
        <v>1600.0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ht="13.5" hidden="1" customHeight="1">
      <c r="A86" s="1"/>
      <c r="B86" s="1"/>
      <c r="C86" s="1"/>
      <c r="D86" s="54">
        <v>2000.0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ht="13.5" hidden="1" customHeight="1">
      <c r="A87" s="1"/>
      <c r="B87" s="1"/>
      <c r="C87" s="1"/>
      <c r="D87" s="54">
        <v>2500.0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ht="13.5" hidden="1" customHeight="1">
      <c r="A88" s="1"/>
      <c r="B88" s="1"/>
      <c r="C88" s="1"/>
      <c r="D88" s="54">
        <v>3000.0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ht="13.5" hidden="1" customHeight="1">
      <c r="A89" s="1"/>
      <c r="B89" s="1"/>
      <c r="C89" s="1"/>
      <c r="D89" s="54">
        <v>3200.0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ht="13.5" hidden="1" customHeight="1">
      <c r="A90" s="1"/>
      <c r="B90" s="1"/>
      <c r="C90" s="1"/>
      <c r="D90" s="54">
        <v>3500.0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ht="13.5" hidden="1" customHeight="1">
      <c r="A91" s="1"/>
      <c r="B91" s="1"/>
      <c r="C91" s="1"/>
      <c r="D91" s="54">
        <v>4000.0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ht="13.5" hidden="1" customHeight="1">
      <c r="A92" s="1"/>
      <c r="B92" s="1"/>
      <c r="C92" s="1"/>
      <c r="D92" s="54">
        <v>5000.0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</sheetData>
  <dataValidations>
    <dataValidation type="list" allowBlank="1" showInputMessage="1" showErrorMessage="1" prompt="CT out of Range - Select suitable value from list" sqref="D13 D24 D35 D46 D57">
      <formula1>$D$72:$D$92</formula1>
    </dataValidation>
    <dataValidation type="list" allowBlank="1" showErrorMessage="1" sqref="D14 D25 D36 D47 D58">
      <formula1>$D$72:$D$92</formula1>
    </dataValidation>
    <dataValidation type="decimal" allowBlank="1" showInputMessage="1" showErrorMessage="1" prompt="I set Over-Range - Enter a value between 2 and 200 only" sqref="D15 D26 D37 D48 D59">
      <formula1>2.0</formula1>
      <formula2>200.0</formula2>
    </dataValidation>
    <dataValidation type="decimal" allowBlank="1" showInputMessage="1" showErrorMessage="1" prompt="Time Multiplier Out of Range - Enter a value between 0.05 to 1.00 only" sqref="D19 D30 D41 D52 D63">
      <formula1>0.05</formula1>
      <formula2>1.0</formula2>
    </dataValidation>
    <dataValidation type="decimal" allowBlank="1" showErrorMessage="1" sqref="D16 D27 D38 D49 D60">
      <formula1>2.0</formula1>
      <formula2>120.0</formula2>
    </dataValidation>
    <dataValidation type="list" allowBlank="1" showInputMessage="1" showErrorMessage="1" prompt="Invalid Characteristics - Select from list" sqref="D17 D28 D39 D50 D61">
      <formula1>$B$72:$B$77</formula1>
    </dataValidation>
    <dataValidation type="list" allowBlank="1" showErrorMessage="1" sqref="D18 D29 D40 D51 D62">
      <formula1>$B$72:$B$76</formula1>
    </dataValidation>
  </dataValidations>
  <printOptions/>
  <pageMargins bottom="1.0" footer="0.0" header="0.0" left="0.75" right="0.75" top="1.0"/>
  <pageSetup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9" width="8.71"/>
    <col customWidth="1" min="10" max="10" width="9.29"/>
    <col customWidth="1" min="11" max="14" width="8.86"/>
    <col customWidth="1" min="15" max="15" width="10.57"/>
    <col customWidth="1" min="16" max="17" width="9.43"/>
    <col customWidth="1" min="18" max="21" width="8.71"/>
    <col customWidth="1" min="22" max="22" width="8.86"/>
    <col customWidth="1" min="23" max="28" width="8.71"/>
  </cols>
  <sheetData>
    <row r="1" ht="12.75" customHeight="1">
      <c r="A1" s="55" t="s">
        <v>22</v>
      </c>
      <c r="B1" s="56"/>
      <c r="C1" s="56" t="s">
        <v>23</v>
      </c>
      <c r="D1" s="56" t="s">
        <v>24</v>
      </c>
      <c r="E1" s="56" t="s">
        <v>25</v>
      </c>
      <c r="F1" s="56" t="s">
        <v>26</v>
      </c>
      <c r="G1" s="56" t="s">
        <v>27</v>
      </c>
      <c r="H1" s="56" t="s">
        <v>28</v>
      </c>
      <c r="K1" s="57"/>
      <c r="L1" s="57"/>
      <c r="M1" s="57"/>
      <c r="N1" s="58"/>
      <c r="O1" s="58"/>
      <c r="P1" s="58"/>
      <c r="Q1" s="58"/>
      <c r="V1" s="58"/>
    </row>
    <row r="2" ht="12.75" customHeight="1">
      <c r="A2" s="55"/>
      <c r="B2" s="56"/>
      <c r="C2" s="56"/>
      <c r="D2" s="56"/>
      <c r="E2" s="56"/>
      <c r="F2" s="56"/>
      <c r="G2" s="56"/>
      <c r="H2" s="56"/>
      <c r="K2" s="57"/>
      <c r="L2" s="57"/>
      <c r="M2" s="57"/>
      <c r="N2" s="58"/>
      <c r="O2" s="58"/>
      <c r="P2" s="58"/>
      <c r="Q2" s="58"/>
      <c r="V2" s="58"/>
    </row>
    <row r="3" ht="12.75" customHeight="1">
      <c r="A3" s="55"/>
      <c r="B3" s="56"/>
      <c r="C3" s="56"/>
      <c r="D3" s="56"/>
      <c r="E3" s="56"/>
      <c r="F3" s="56"/>
      <c r="G3" s="56"/>
      <c r="H3" s="56"/>
      <c r="K3" s="57"/>
      <c r="L3" s="57"/>
      <c r="M3" s="57"/>
      <c r="N3" s="57"/>
      <c r="O3" s="58"/>
      <c r="P3" s="58"/>
      <c r="Q3" s="58"/>
      <c r="V3" s="58"/>
    </row>
    <row r="4" ht="12.75" customHeight="1">
      <c r="A4" s="55"/>
      <c r="B4" s="56"/>
      <c r="C4" s="56"/>
      <c r="D4" s="56"/>
      <c r="E4" s="56"/>
      <c r="F4" s="56"/>
      <c r="G4" s="56"/>
      <c r="H4" s="56"/>
      <c r="K4" s="57"/>
      <c r="L4" s="57"/>
      <c r="M4" s="57"/>
      <c r="N4" s="57"/>
      <c r="O4" s="58"/>
      <c r="P4" s="58"/>
      <c r="Q4" s="58"/>
      <c r="V4" s="58"/>
    </row>
    <row r="5" ht="12.75" customHeight="1">
      <c r="A5" s="55"/>
      <c r="B5" s="56"/>
      <c r="C5" s="56"/>
      <c r="D5" s="56"/>
      <c r="E5" s="56"/>
      <c r="F5" s="56"/>
      <c r="G5" s="56"/>
      <c r="H5" s="56"/>
      <c r="K5" s="57"/>
      <c r="L5" s="58" t="s">
        <v>29</v>
      </c>
      <c r="M5" s="57" t="s">
        <v>30</v>
      </c>
      <c r="N5" s="57" t="s">
        <v>31</v>
      </c>
      <c r="O5" s="58" t="s">
        <v>32</v>
      </c>
      <c r="P5" s="58" t="s">
        <v>33</v>
      </c>
      <c r="Q5" s="58"/>
      <c r="V5" s="58"/>
      <c r="Z5" s="58">
        <v>800.0</v>
      </c>
      <c r="AA5" s="58">
        <v>1600.0</v>
      </c>
      <c r="AB5" s="58">
        <v>1800.0</v>
      </c>
    </row>
    <row r="6" ht="12.75" customHeight="1">
      <c r="A6" s="55"/>
      <c r="B6" s="56"/>
      <c r="C6" s="56"/>
      <c r="D6" s="56"/>
      <c r="E6" s="56"/>
      <c r="F6" s="56"/>
      <c r="G6" s="56"/>
      <c r="H6" s="56"/>
      <c r="K6" s="57"/>
      <c r="L6" s="58"/>
      <c r="M6" s="57"/>
      <c r="N6" s="57"/>
      <c r="O6" s="58"/>
      <c r="P6" s="58"/>
      <c r="Q6" s="58"/>
      <c r="V6" s="58"/>
      <c r="Z6" s="59" t="s">
        <v>34</v>
      </c>
      <c r="AA6" s="58" t="s">
        <v>35</v>
      </c>
      <c r="AB6" s="58" t="s">
        <v>36</v>
      </c>
    </row>
    <row r="7" ht="12.75" customHeight="1">
      <c r="A7" s="55"/>
      <c r="B7" s="56"/>
      <c r="C7" s="56"/>
      <c r="D7" s="56"/>
      <c r="E7" s="56"/>
      <c r="F7" s="56"/>
      <c r="G7" s="56"/>
      <c r="H7" s="56"/>
      <c r="K7" s="57">
        <v>10.2</v>
      </c>
      <c r="L7" s="58" t="str">
        <f t="shared" ref="L7:P7" si="1">IF(S7&gt;=0,S7,NA())</f>
        <v>#N/A</v>
      </c>
      <c r="M7" s="58" t="str">
        <f t="shared" si="1"/>
        <v>#N/A</v>
      </c>
      <c r="N7" s="58" t="str">
        <f t="shared" si="1"/>
        <v>#N/A</v>
      </c>
      <c r="O7" s="58" t="str">
        <f t="shared" si="1"/>
        <v>#N/A</v>
      </c>
      <c r="P7" s="58" t="str">
        <f t="shared" si="1"/>
        <v>#N/A</v>
      </c>
      <c r="Q7" s="58"/>
      <c r="S7" t="str">
        <f>VLOOKUP(K7/Iset1,IDMTData,IF(IChar1=NI1.3,6,IF(IChar1=NI3.0,4,IF(IChar1=VI,5,IF(IChar1=EI,7,IF(IChar1=EI.64,3,8))))))*_TM1</f>
        <v>#N/A</v>
      </c>
      <c r="T7" t="str">
        <f>VLOOKUP(K7/Iset2,IDMTData,IF(IChar2=NI1.3,6,IF(IChar2=NI3.0,4,IF(IChar2=VI,5,IF(IChar2=EI,7,IF(IChar2=EI.64,3,8))))))*_TM2</f>
        <v>#N/A</v>
      </c>
      <c r="U7" t="str">
        <f>VLOOKUP(K7/Iset3,IDMTData,IF(IChar3=NI1.3,6,IF(IChar3=NI3.0,4,IF(IChar3=VI,5,IF(IChar3=EI,7,IF(IChar3=EI.64,3,8))))))*_TM3</f>
        <v>#N/A</v>
      </c>
      <c r="V7" t="str">
        <f>VLOOKUP(K7/Iset4,IDMTData,IF(IChar4=NI1.3,6,IF(IChar4=NI3.0,4,IF(IChar4=VI,5,IF(IChar4=EI,7,IF(IChar4=EI.64,3,8))))))*_TM4</f>
        <v>#N/A</v>
      </c>
      <c r="W7" t="str">
        <f>VLOOKUP(K7/Iset5,IDMTData,IF(IChar5=NI1.3,6,IF(IChar5=NI3.0,4,IF(IChar5=VI,5,IF(IChar5=EI,7,IF(IChar5=EI.64,3,8))))))*_TM5</f>
        <v>#N/A</v>
      </c>
      <c r="Z7" s="58"/>
      <c r="AA7" s="58"/>
      <c r="AB7" s="58"/>
    </row>
    <row r="8" ht="12.75" customHeight="1">
      <c r="A8" s="55"/>
      <c r="B8" s="56"/>
      <c r="C8" s="56"/>
      <c r="D8" s="56"/>
      <c r="E8" s="56"/>
      <c r="F8" s="56"/>
      <c r="G8" s="56"/>
      <c r="H8" s="56"/>
      <c r="K8" s="57">
        <v>10.4</v>
      </c>
      <c r="L8" s="58" t="str">
        <f t="shared" ref="L8:P8" si="2">IF(S8=S7,NA(),S8)</f>
        <v>#N/A</v>
      </c>
      <c r="M8" s="58" t="str">
        <f t="shared" si="2"/>
        <v>#N/A</v>
      </c>
      <c r="N8" s="58" t="str">
        <f t="shared" si="2"/>
        <v>#N/A</v>
      </c>
      <c r="O8" s="58" t="str">
        <f t="shared" si="2"/>
        <v>#N/A</v>
      </c>
      <c r="P8" s="58" t="str">
        <f t="shared" si="2"/>
        <v>#N/A</v>
      </c>
      <c r="Q8" s="58"/>
      <c r="S8" t="str">
        <f>VLOOKUP(K8/Iset1,IDMTData,IF(IChar1=NI1.3,6,IF(IChar1=NI3.0,4,IF(IChar1=VI,5,IF(IChar1=EI,7,IF(IChar1=EI.64,3,8))))))*_TM1</f>
        <v>#N/A</v>
      </c>
      <c r="T8" t="str">
        <f>VLOOKUP(K8/Iset2,IDMTData,IF(IChar2=NI1.3,6,IF(IChar2=NI3.0,4,IF(IChar2=VI,5,IF(IChar2=EI,7,IF(IChar2=EI.64,3,8))))))*_TM2</f>
        <v>#N/A</v>
      </c>
      <c r="U8" t="str">
        <f>VLOOKUP(K8/Iset3,IDMTData,IF(IChar3=NI1.3,6,IF(IChar3=NI3.0,4,IF(IChar3=VI,5,IF(IChar3=EI,7,IF(IChar3=EI.64,3,8))))))*_TM3</f>
        <v>#N/A</v>
      </c>
      <c r="V8" t="str">
        <f>VLOOKUP(K8/Iset4,IDMTData,IF(IChar4=NI1.3,6,IF(IChar4=NI3.0,4,IF(IChar4=VI,5,IF(IChar4=EI,7,IF(IChar4=EI.64,3,8))))))*_TM4</f>
        <v>#N/A</v>
      </c>
      <c r="W8" t="str">
        <f>VLOOKUP(K8/Iset5,IDMTData,IF(IChar5=NI1.3,6,IF(IChar5=NI3.0,4,IF(IChar5=VI,5,IF(IChar5=EI,7,IF(IChar5=EI.64,3,8))))))*_TM5</f>
        <v>#N/A</v>
      </c>
      <c r="Z8" s="58"/>
      <c r="AA8" s="58"/>
      <c r="AB8" s="58"/>
    </row>
    <row r="9" ht="12.75" customHeight="1">
      <c r="A9" s="55"/>
      <c r="B9" s="56"/>
      <c r="C9" s="56"/>
      <c r="D9" s="56"/>
      <c r="E9" s="56"/>
      <c r="F9" s="56"/>
      <c r="G9" s="56"/>
      <c r="H9" s="56"/>
      <c r="K9" s="57">
        <v>10.6</v>
      </c>
      <c r="L9" s="58" t="str">
        <f t="shared" ref="L9:P9" si="3">IF(S9=S8,NA(),S9)</f>
        <v>#N/A</v>
      </c>
      <c r="M9" s="58" t="str">
        <f t="shared" si="3"/>
        <v>#N/A</v>
      </c>
      <c r="N9" s="58" t="str">
        <f t="shared" si="3"/>
        <v>#N/A</v>
      </c>
      <c r="O9" s="58" t="str">
        <f t="shared" si="3"/>
        <v>#N/A</v>
      </c>
      <c r="P9" s="58" t="str">
        <f t="shared" si="3"/>
        <v>#N/A</v>
      </c>
      <c r="Q9" s="58"/>
      <c r="S9" t="str">
        <f>VLOOKUP(K9/Iset1,IDMTData,IF(IChar1=NI1.3,6,IF(IChar1=NI3.0,4,IF(IChar1=VI,5,IF(IChar1=EI,7,IF(IChar1=EI.64,3,8))))))*_TM1</f>
        <v>#N/A</v>
      </c>
      <c r="T9" t="str">
        <f>VLOOKUP(K9/Iset2,IDMTData,IF(IChar2=NI1.3,6,IF(IChar2=NI3.0,4,IF(IChar2=VI,5,IF(IChar2=EI,7,IF(IChar2=EI.64,3,8))))))*_TM2</f>
        <v>#N/A</v>
      </c>
      <c r="U9" t="str">
        <f>VLOOKUP(K9/Iset3,IDMTData,IF(IChar3=NI1.3,6,IF(IChar3=NI3.0,4,IF(IChar3=VI,5,IF(IChar3=EI,7,IF(IChar3=EI.64,3,8))))))*_TM3</f>
        <v>#N/A</v>
      </c>
      <c r="V9" t="str">
        <f>VLOOKUP(K9/Iset4,IDMTData,IF(IChar4=NI1.3,6,IF(IChar4=NI3.0,4,IF(IChar4=VI,5,IF(IChar4=EI,7,IF(IChar4=EI.64,3,8))))))*_TM4</f>
        <v>#N/A</v>
      </c>
      <c r="W9" t="str">
        <f>VLOOKUP(K9/Iset5,IDMTData,IF(IChar5=NI1.3,6,IF(IChar5=NI3.0,4,IF(IChar5=VI,5,IF(IChar5=EI,7,IF(IChar5=EI.64,3,8))))))*_TM5</f>
        <v>#N/A</v>
      </c>
      <c r="Z9" s="58"/>
      <c r="AA9" s="58"/>
      <c r="AB9" s="58"/>
    </row>
    <row r="10" ht="12.75" customHeight="1">
      <c r="A10" s="55"/>
      <c r="B10" s="56"/>
      <c r="C10" s="56"/>
      <c r="D10" s="56"/>
      <c r="E10" s="56"/>
      <c r="F10" s="56"/>
      <c r="G10" s="56"/>
      <c r="H10" s="56"/>
      <c r="K10" s="57">
        <v>10.8</v>
      </c>
      <c r="L10" s="58" t="str">
        <f t="shared" ref="L10:P10" si="4">IF(S10=S9,NA(),S10)</f>
        <v>#N/A</v>
      </c>
      <c r="M10" s="58" t="str">
        <f t="shared" si="4"/>
        <v>#N/A</v>
      </c>
      <c r="N10" s="58" t="str">
        <f t="shared" si="4"/>
        <v>#N/A</v>
      </c>
      <c r="O10" s="58" t="str">
        <f t="shared" si="4"/>
        <v>#N/A</v>
      </c>
      <c r="P10" s="58" t="str">
        <f t="shared" si="4"/>
        <v>#N/A</v>
      </c>
      <c r="Q10" s="58"/>
      <c r="S10" t="str">
        <f>VLOOKUP(K10/Iset1,IDMTData,IF(IChar1=NI1.3,6,IF(IChar1=NI3.0,4,IF(IChar1=VI,5,IF(IChar1=EI,7,IF(IChar1=EI.64,3,8))))))*_TM1</f>
        <v>#N/A</v>
      </c>
      <c r="T10" t="str">
        <f>VLOOKUP(K10/Iset2,IDMTData,IF(IChar2=NI1.3,6,IF(IChar2=NI3.0,4,IF(IChar2=VI,5,IF(IChar2=EI,7,IF(IChar2=EI.64,3,8))))))*_TM2</f>
        <v>#N/A</v>
      </c>
      <c r="U10" t="str">
        <f>VLOOKUP(K10/Iset3,IDMTData,IF(IChar3=NI1.3,6,IF(IChar3=NI3.0,4,IF(IChar3=VI,5,IF(IChar3=EI,7,IF(IChar3=EI.64,3,8))))))*_TM3</f>
        <v>#N/A</v>
      </c>
      <c r="V10" t="str">
        <f>VLOOKUP(K10/Iset4,IDMTData,IF(IChar4=NI1.3,6,IF(IChar4=NI3.0,4,IF(IChar4=VI,5,IF(IChar4=EI,7,IF(IChar4=EI.64,3,8))))))*_TM4</f>
        <v>#N/A</v>
      </c>
      <c r="W10" t="str">
        <f>VLOOKUP(K10/Iset5,IDMTData,IF(IChar5=NI1.3,6,IF(IChar5=NI3.0,4,IF(IChar5=VI,5,IF(IChar5=EI,7,IF(IChar5=EI.64,3,8))))))*_TM5</f>
        <v>#N/A</v>
      </c>
      <c r="Z10" s="58"/>
      <c r="AA10" s="58"/>
      <c r="AB10" s="58"/>
    </row>
    <row r="11" ht="12.75" customHeight="1">
      <c r="A11" s="55"/>
      <c r="B11" s="56"/>
      <c r="C11" s="56"/>
      <c r="D11" s="56"/>
      <c r="E11" s="56"/>
      <c r="F11" s="56"/>
      <c r="G11" s="56"/>
      <c r="H11" s="56"/>
      <c r="K11" s="57">
        <v>11.0</v>
      </c>
      <c r="L11" s="58" t="str">
        <f t="shared" ref="L11:P11" si="5">IF(S11=S10,NA(),S11)</f>
        <v>#N/A</v>
      </c>
      <c r="M11" s="58" t="str">
        <f t="shared" si="5"/>
        <v>#N/A</v>
      </c>
      <c r="N11" s="58" t="str">
        <f t="shared" si="5"/>
        <v>#N/A</v>
      </c>
      <c r="O11" s="58" t="str">
        <f t="shared" si="5"/>
        <v>#N/A</v>
      </c>
      <c r="P11" s="58" t="str">
        <f t="shared" si="5"/>
        <v>#N/A</v>
      </c>
      <c r="Q11" s="58"/>
      <c r="S11" t="str">
        <f>VLOOKUP(K11/Iset1,IDMTData,IF(IChar1=NI1.3,6,IF(IChar1=NI3.0,4,IF(IChar1=VI,5,IF(IChar1=EI,7,IF(IChar1=EI.64,3,8))))))*_TM1</f>
        <v>#N/A</v>
      </c>
      <c r="T11" t="str">
        <f>VLOOKUP(K11/Iset2,IDMTData,IF(IChar2=NI1.3,6,IF(IChar2=NI3.0,4,IF(IChar2=VI,5,IF(IChar2=EI,7,IF(IChar2=EI.64,3,8))))))*_TM2</f>
        <v>#N/A</v>
      </c>
      <c r="U11" t="str">
        <f>VLOOKUP(K11/Iset3,IDMTData,IF(IChar3=NI1.3,6,IF(IChar3=NI3.0,4,IF(IChar3=VI,5,IF(IChar3=EI,7,IF(IChar3=EI.64,3,8))))))*_TM3</f>
        <v>#N/A</v>
      </c>
      <c r="V11" t="str">
        <f>VLOOKUP(K11/Iset4,IDMTData,IF(IChar4=NI1.3,6,IF(IChar4=NI3.0,4,IF(IChar4=VI,5,IF(IChar4=EI,7,IF(IChar4=EI.64,3,8))))))*_TM4</f>
        <v>#N/A</v>
      </c>
      <c r="W11" t="str">
        <f>VLOOKUP(K11/Iset5,IDMTData,IF(IChar5=NI1.3,6,IF(IChar5=NI3.0,4,IF(IChar5=VI,5,IF(IChar5=EI,7,IF(IChar5=EI.64,3,8))))))*_TM5</f>
        <v>#N/A</v>
      </c>
      <c r="Z11" s="58"/>
      <c r="AA11" s="58"/>
      <c r="AB11" s="58"/>
    </row>
    <row r="12" ht="12.75" customHeight="1">
      <c r="A12" s="55"/>
      <c r="B12" s="56"/>
      <c r="C12" s="56"/>
      <c r="D12" s="56"/>
      <c r="E12" s="56"/>
      <c r="F12" s="56"/>
      <c r="G12" s="56"/>
      <c r="H12" s="56"/>
      <c r="K12" s="57">
        <v>12.0</v>
      </c>
      <c r="L12" s="58" t="str">
        <f t="shared" ref="L12:P12" si="6">IF(S12=S11,NA(),S12)</f>
        <v>#N/A</v>
      </c>
      <c r="M12" s="58" t="str">
        <f t="shared" si="6"/>
        <v>#N/A</v>
      </c>
      <c r="N12" s="58" t="str">
        <f t="shared" si="6"/>
        <v>#N/A</v>
      </c>
      <c r="O12" s="58" t="str">
        <f t="shared" si="6"/>
        <v>#N/A</v>
      </c>
      <c r="P12" s="58" t="str">
        <f t="shared" si="6"/>
        <v>#N/A</v>
      </c>
      <c r="Q12" s="58"/>
      <c r="S12" t="str">
        <f>VLOOKUP(K12/Iset1,IDMTData,IF(IChar1=NI1.3,6,IF(IChar1=NI3.0,4,IF(IChar1=VI,5,IF(IChar1=EI,7,IF(IChar1=EI.64,3,8))))))*_TM1</f>
        <v>#N/A</v>
      </c>
      <c r="T12" t="str">
        <f>VLOOKUP(K12/Iset2,IDMTData,IF(IChar2=NI1.3,6,IF(IChar2=NI3.0,4,IF(IChar2=VI,5,IF(IChar2=EI,7,IF(IChar2=EI.64,3,8))))))*_TM2</f>
        <v>#N/A</v>
      </c>
      <c r="U12" t="str">
        <f>VLOOKUP(K12/Iset3,IDMTData,IF(IChar3=NI1.3,6,IF(IChar3=NI3.0,4,IF(IChar3=VI,5,IF(IChar3=EI,7,IF(IChar3=EI.64,3,8))))))*_TM3</f>
        <v>#N/A</v>
      </c>
      <c r="V12" t="str">
        <f>VLOOKUP(K12/Iset4,IDMTData,IF(IChar4=NI1.3,6,IF(IChar4=NI3.0,4,IF(IChar4=VI,5,IF(IChar4=EI,7,IF(IChar4=EI.64,3,8))))))*_TM4</f>
        <v>#N/A</v>
      </c>
      <c r="W12" t="str">
        <f>VLOOKUP(K12/Iset5,IDMTData,IF(IChar5=NI1.3,6,IF(IChar5=NI3.0,4,IF(IChar5=VI,5,IF(IChar5=EI,7,IF(IChar5=EI.64,3,8))))))*_TM5</f>
        <v>#N/A</v>
      </c>
      <c r="Z12" s="58"/>
      <c r="AA12" s="58"/>
      <c r="AB12" s="58"/>
    </row>
    <row r="13" ht="12.75" customHeight="1">
      <c r="A13" s="55"/>
      <c r="B13" s="56"/>
      <c r="C13" s="56"/>
      <c r="D13" s="56"/>
      <c r="E13" s="56"/>
      <c r="F13" s="56"/>
      <c r="G13" s="56"/>
      <c r="H13" s="56"/>
      <c r="K13" s="57">
        <v>14.0</v>
      </c>
      <c r="L13" s="58" t="str">
        <f t="shared" ref="L13:P13" si="7">IF(S13=S12,NA(),S13)</f>
        <v>#N/A</v>
      </c>
      <c r="M13" s="58" t="str">
        <f t="shared" si="7"/>
        <v>#N/A</v>
      </c>
      <c r="N13" s="58" t="str">
        <f t="shared" si="7"/>
        <v>#N/A</v>
      </c>
      <c r="O13" s="58" t="str">
        <f t="shared" si="7"/>
        <v>#N/A</v>
      </c>
      <c r="P13" s="58" t="str">
        <f t="shared" si="7"/>
        <v>#N/A</v>
      </c>
      <c r="Q13" s="58"/>
      <c r="S13" t="str">
        <f>VLOOKUP(K13/Iset1,IDMTData,IF(IChar1=NI1.3,6,IF(IChar1=NI3.0,4,IF(IChar1=VI,5,IF(IChar1=EI,7,IF(IChar1=EI.64,3,8))))))*_TM1</f>
        <v>#N/A</v>
      </c>
      <c r="T13" t="str">
        <f>VLOOKUP(K13/Iset2,IDMTData,IF(IChar2=NI1.3,6,IF(IChar2=NI3.0,4,IF(IChar2=VI,5,IF(IChar2=EI,7,IF(IChar2=EI.64,3,8))))))*_TM2</f>
        <v>#N/A</v>
      </c>
      <c r="U13" t="str">
        <f>VLOOKUP(K13/Iset3,IDMTData,IF(IChar3=NI1.3,6,IF(IChar3=NI3.0,4,IF(IChar3=VI,5,IF(IChar3=EI,7,IF(IChar3=EI.64,3,8))))))*_TM3</f>
        <v>#N/A</v>
      </c>
      <c r="V13" t="str">
        <f>VLOOKUP(K13/Iset4,IDMTData,IF(IChar4=NI1.3,6,IF(IChar4=NI3.0,4,IF(IChar4=VI,5,IF(IChar4=EI,7,IF(IChar4=EI.64,3,8))))))*_TM4</f>
        <v>#N/A</v>
      </c>
      <c r="W13" t="str">
        <f>VLOOKUP(K13/Iset5,IDMTData,IF(IChar5=NI1.3,6,IF(IChar5=NI3.0,4,IF(IChar5=VI,5,IF(IChar5=EI,7,IF(IChar5=EI.64,3,8))))))*_TM5</f>
        <v>#N/A</v>
      </c>
      <c r="Z13" s="58"/>
      <c r="AA13" s="58"/>
      <c r="AB13" s="58"/>
    </row>
    <row r="14" ht="12.75" customHeight="1">
      <c r="A14" s="55"/>
      <c r="B14" s="56"/>
      <c r="C14" s="56"/>
      <c r="D14" s="56"/>
      <c r="E14" s="56"/>
      <c r="F14" s="56"/>
      <c r="G14" s="56"/>
      <c r="H14" s="56"/>
      <c r="K14" s="57">
        <v>16.0</v>
      </c>
      <c r="L14" s="58" t="str">
        <f t="shared" ref="L14:P14" si="8">IF(S14=S13,NA(),S14)</f>
        <v>#N/A</v>
      </c>
      <c r="M14" s="58" t="str">
        <f t="shared" si="8"/>
        <v>#N/A</v>
      </c>
      <c r="N14" s="58" t="str">
        <f t="shared" si="8"/>
        <v>#N/A</v>
      </c>
      <c r="O14" s="58" t="str">
        <f t="shared" si="8"/>
        <v>#N/A</v>
      </c>
      <c r="P14" s="58" t="str">
        <f t="shared" si="8"/>
        <v>#N/A</v>
      </c>
      <c r="Q14" s="58"/>
      <c r="S14" t="str">
        <f>VLOOKUP(K14/Iset1,IDMTData,IF(IChar1=NI1.3,6,IF(IChar1=NI3.0,4,IF(IChar1=VI,5,IF(IChar1=EI,7,IF(IChar1=EI.64,3,8))))))*_TM1</f>
        <v>#N/A</v>
      </c>
      <c r="T14" t="str">
        <f>VLOOKUP(K14/Iset2,IDMTData,IF(IChar2=NI1.3,6,IF(IChar2=NI3.0,4,IF(IChar2=VI,5,IF(IChar2=EI,7,IF(IChar2=EI.64,3,8))))))*_TM2</f>
        <v>#N/A</v>
      </c>
      <c r="U14" t="str">
        <f>VLOOKUP(K14/Iset3,IDMTData,IF(IChar3=NI1.3,6,IF(IChar3=NI3.0,4,IF(IChar3=VI,5,IF(IChar3=EI,7,IF(IChar3=EI.64,3,8))))))*_TM3</f>
        <v>#N/A</v>
      </c>
      <c r="V14" t="str">
        <f>VLOOKUP(K14/Iset4,IDMTData,IF(IChar4=NI1.3,6,IF(IChar4=NI3.0,4,IF(IChar4=VI,5,IF(IChar4=EI,7,IF(IChar4=EI.64,3,8))))))*_TM4</f>
        <v>#N/A</v>
      </c>
      <c r="W14" t="str">
        <f>VLOOKUP(K14/Iset5,IDMTData,IF(IChar5=NI1.3,6,IF(IChar5=NI3.0,4,IF(IChar5=VI,5,IF(IChar5=EI,7,IF(IChar5=EI.64,3,8))))))*_TM5</f>
        <v>#N/A</v>
      </c>
      <c r="Z14" s="58"/>
      <c r="AA14" s="58"/>
      <c r="AB14" s="58"/>
    </row>
    <row r="15" ht="12.75" customHeight="1">
      <c r="A15" s="55"/>
      <c r="B15" s="56"/>
      <c r="C15" s="56"/>
      <c r="D15" s="56"/>
      <c r="E15" s="56"/>
      <c r="F15" s="56"/>
      <c r="G15" s="56"/>
      <c r="H15" s="56"/>
      <c r="K15" s="57">
        <v>18.0</v>
      </c>
      <c r="L15" s="58" t="str">
        <f t="shared" ref="L15:P15" si="9">IF(S15=S14,NA(),S15)</f>
        <v>#N/A</v>
      </c>
      <c r="M15" s="58" t="str">
        <f t="shared" si="9"/>
        <v>#N/A</v>
      </c>
      <c r="N15" s="58" t="str">
        <f t="shared" si="9"/>
        <v>#N/A</v>
      </c>
      <c r="O15" s="58" t="str">
        <f t="shared" si="9"/>
        <v>#N/A</v>
      </c>
      <c r="P15" s="58" t="str">
        <f t="shared" si="9"/>
        <v>#N/A</v>
      </c>
      <c r="Q15" s="58"/>
      <c r="S15" t="str">
        <f>VLOOKUP(K15/Iset1,IDMTData,IF(IChar1=NI1.3,6,IF(IChar1=NI3.0,4,IF(IChar1=VI,5,IF(IChar1=EI,7,IF(IChar1=EI.64,3,8))))))*_TM1</f>
        <v>#N/A</v>
      </c>
      <c r="T15" t="str">
        <f>VLOOKUP(K15/Iset2,IDMTData,IF(IChar2=NI1.3,6,IF(IChar2=NI3.0,4,IF(IChar2=VI,5,IF(IChar2=EI,7,IF(IChar2=EI.64,3,8))))))*_TM2</f>
        <v>#N/A</v>
      </c>
      <c r="U15" t="str">
        <f>VLOOKUP(K15/Iset3,IDMTData,IF(IChar3=NI1.3,6,IF(IChar3=NI3.0,4,IF(IChar3=VI,5,IF(IChar3=EI,7,IF(IChar3=EI.64,3,8))))))*_TM3</f>
        <v>#N/A</v>
      </c>
      <c r="V15" t="str">
        <f>VLOOKUP(K15/Iset4,IDMTData,IF(IChar4=NI1.3,6,IF(IChar4=NI3.0,4,IF(IChar4=VI,5,IF(IChar4=EI,7,IF(IChar4=EI.64,3,8))))))*_TM4</f>
        <v>#N/A</v>
      </c>
      <c r="W15" t="str">
        <f>VLOOKUP(K15/Iset5,IDMTData,IF(IChar5=NI1.3,6,IF(IChar5=NI3.0,4,IF(IChar5=VI,5,IF(IChar5=EI,7,IF(IChar5=EI.64,3,8))))))*_TM5</f>
        <v>#N/A</v>
      </c>
      <c r="Z15" s="58"/>
      <c r="AA15" s="58"/>
      <c r="AB15" s="58"/>
    </row>
    <row r="16" ht="12.75" customHeight="1">
      <c r="A16" s="55"/>
      <c r="B16" s="56"/>
      <c r="C16" s="56"/>
      <c r="D16" s="56"/>
      <c r="E16" s="56"/>
      <c r="F16" s="56"/>
      <c r="G16" s="56"/>
      <c r="H16" s="56"/>
      <c r="K16" s="57">
        <v>20.0</v>
      </c>
      <c r="L16" s="58" t="str">
        <f t="shared" ref="L16:P16" si="10">IF(S16=S15,NA(),S16)</f>
        <v>#N/A</v>
      </c>
      <c r="M16" s="58" t="str">
        <f t="shared" si="10"/>
        <v>#N/A</v>
      </c>
      <c r="N16" s="58" t="str">
        <f t="shared" si="10"/>
        <v>#N/A</v>
      </c>
      <c r="O16" s="58" t="str">
        <f t="shared" si="10"/>
        <v>#N/A</v>
      </c>
      <c r="P16" s="58" t="str">
        <f t="shared" si="10"/>
        <v>#N/A</v>
      </c>
      <c r="Q16" s="58"/>
      <c r="S16" t="str">
        <f>VLOOKUP(K16/Iset1,IDMTData,IF(IChar1=NI1.3,6,IF(IChar1=NI3.0,4,IF(IChar1=VI,5,IF(IChar1=EI,7,IF(IChar1=EI.64,3,8))))))*_TM1</f>
        <v>#N/A</v>
      </c>
      <c r="T16" t="str">
        <f>VLOOKUP(K16/Iset2,IDMTData,IF(IChar2=NI1.3,6,IF(IChar2=NI3.0,4,IF(IChar2=VI,5,IF(IChar2=EI,7,IF(IChar2=EI.64,3,8))))))*_TM2</f>
        <v>#N/A</v>
      </c>
      <c r="U16" t="str">
        <f>VLOOKUP(K16/Iset3,IDMTData,IF(IChar3=NI1.3,6,IF(IChar3=NI3.0,4,IF(IChar3=VI,5,IF(IChar3=EI,7,IF(IChar3=EI.64,3,8))))))*_TM3</f>
        <v>#N/A</v>
      </c>
      <c r="V16" t="str">
        <f>VLOOKUP(K16/Iset4,IDMTData,IF(IChar4=NI1.3,6,IF(IChar4=NI3.0,4,IF(IChar4=VI,5,IF(IChar4=EI,7,IF(IChar4=EI.64,3,8))))))*_TM4</f>
        <v>#N/A</v>
      </c>
      <c r="W16" t="str">
        <f>VLOOKUP(K16/Iset5,IDMTData,IF(IChar5=NI1.3,6,IF(IChar5=NI3.0,4,IF(IChar5=VI,5,IF(IChar5=EI,7,IF(IChar5=EI.64,3,8))))))*_TM5</f>
        <v>#N/A</v>
      </c>
      <c r="Z16" s="58"/>
      <c r="AA16" s="58"/>
      <c r="AB16" s="58"/>
    </row>
    <row r="17" ht="12.75" customHeight="1">
      <c r="A17" s="55"/>
      <c r="B17" s="56"/>
      <c r="C17" s="56"/>
      <c r="D17" s="56"/>
      <c r="E17" s="56"/>
      <c r="F17" s="56"/>
      <c r="G17" s="56"/>
      <c r="H17" s="56"/>
      <c r="K17" s="57">
        <v>22.0</v>
      </c>
      <c r="L17" s="58" t="str">
        <f t="shared" ref="L17:P17" si="11">IF(S17=S16,NA(),S17)</f>
        <v>#N/A</v>
      </c>
      <c r="M17" s="58" t="str">
        <f t="shared" si="11"/>
        <v>#N/A</v>
      </c>
      <c r="N17" s="58" t="str">
        <f t="shared" si="11"/>
        <v>#N/A</v>
      </c>
      <c r="O17" s="58" t="str">
        <f t="shared" si="11"/>
        <v>#N/A</v>
      </c>
      <c r="P17" s="58" t="str">
        <f t="shared" si="11"/>
        <v>#N/A</v>
      </c>
      <c r="Q17" s="58"/>
      <c r="S17" t="str">
        <f>VLOOKUP(K17/Iset1,IDMTData,IF(IChar1=NI1.3,6,IF(IChar1=NI3.0,4,IF(IChar1=VI,5,IF(IChar1=EI,7,IF(IChar1=EI.64,3,8))))))*_TM1</f>
        <v>#N/A</v>
      </c>
      <c r="T17" t="str">
        <f>VLOOKUP(K17/Iset2,IDMTData,IF(IChar2=NI1.3,6,IF(IChar2=NI3.0,4,IF(IChar2=VI,5,IF(IChar2=EI,7,IF(IChar2=EI.64,3,8))))))*_TM2</f>
        <v>#N/A</v>
      </c>
      <c r="U17" t="str">
        <f>VLOOKUP(K17/Iset3,IDMTData,IF(IChar3=NI1.3,6,IF(IChar3=NI3.0,4,IF(IChar3=VI,5,IF(IChar3=EI,7,IF(IChar3=EI.64,3,8))))))*_TM3</f>
        <v>#N/A</v>
      </c>
      <c r="V17" t="str">
        <f>VLOOKUP(K17/Iset4,IDMTData,IF(IChar4=NI1.3,6,IF(IChar4=NI3.0,4,IF(IChar4=VI,5,IF(IChar4=EI,7,IF(IChar4=EI.64,3,8))))))*_TM4</f>
        <v>#N/A</v>
      </c>
      <c r="W17" t="str">
        <f>VLOOKUP(K17/Iset5,IDMTData,IF(IChar5=NI1.3,6,IF(IChar5=NI3.0,4,IF(IChar5=VI,5,IF(IChar5=EI,7,IF(IChar5=EI.64,3,8))))))*_TM5</f>
        <v>#N/A</v>
      </c>
      <c r="Z17" s="58"/>
      <c r="AA17" s="58"/>
      <c r="AB17" s="58"/>
    </row>
    <row r="18" ht="12.75" customHeight="1">
      <c r="A18" s="55"/>
      <c r="B18" s="56"/>
      <c r="C18" s="56"/>
      <c r="D18" s="56"/>
      <c r="E18" s="56"/>
      <c r="F18" s="56"/>
      <c r="G18" s="56"/>
      <c r="H18" s="56"/>
      <c r="K18" s="57">
        <v>24.0</v>
      </c>
      <c r="L18" s="58" t="str">
        <f t="shared" ref="L18:P18" si="12">IF(S18=S17,NA(),S18)</f>
        <v>#N/A</v>
      </c>
      <c r="M18" s="58" t="str">
        <f t="shared" si="12"/>
        <v>#N/A</v>
      </c>
      <c r="N18" s="58" t="str">
        <f t="shared" si="12"/>
        <v>#N/A</v>
      </c>
      <c r="O18" s="58" t="str">
        <f t="shared" si="12"/>
        <v>#N/A</v>
      </c>
      <c r="P18" s="58" t="str">
        <f t="shared" si="12"/>
        <v>#N/A</v>
      </c>
      <c r="Q18" s="58"/>
      <c r="S18" t="str">
        <f>VLOOKUP(K18/Iset1,IDMTData,IF(IChar1=NI1.3,6,IF(IChar1=NI3.0,4,IF(IChar1=VI,5,IF(IChar1=EI,7,IF(IChar1=EI.64,3,8))))))*_TM1</f>
        <v>#N/A</v>
      </c>
      <c r="T18" t="str">
        <f>VLOOKUP(K18/Iset2,IDMTData,IF(IChar2=NI1.3,6,IF(IChar2=NI3.0,4,IF(IChar2=VI,5,IF(IChar2=EI,7,IF(IChar2=EI.64,3,8))))))*_TM2</f>
        <v>#N/A</v>
      </c>
      <c r="U18" t="str">
        <f>VLOOKUP(K18/Iset3,IDMTData,IF(IChar3=NI1.3,6,IF(IChar3=NI3.0,4,IF(IChar3=VI,5,IF(IChar3=EI,7,IF(IChar3=EI.64,3,8))))))*_TM3</f>
        <v>#N/A</v>
      </c>
      <c r="V18" t="str">
        <f>VLOOKUP(K18/Iset4,IDMTData,IF(IChar4=NI1.3,6,IF(IChar4=NI3.0,4,IF(IChar4=VI,5,IF(IChar4=EI,7,IF(IChar4=EI.64,3,8))))))*_TM4</f>
        <v>#N/A</v>
      </c>
      <c r="W18" t="str">
        <f>VLOOKUP(K18/Iset5,IDMTData,IF(IChar5=NI1.3,6,IF(IChar5=NI3.0,4,IF(IChar5=VI,5,IF(IChar5=EI,7,IF(IChar5=EI.64,3,8))))))*_TM5</f>
        <v>#N/A</v>
      </c>
      <c r="Z18" s="58"/>
      <c r="AA18" s="58"/>
      <c r="AB18" s="58"/>
    </row>
    <row r="19" ht="12.75" customHeight="1">
      <c r="A19" s="55"/>
      <c r="B19" s="56"/>
      <c r="C19" s="56"/>
      <c r="D19" s="56"/>
      <c r="E19" s="56"/>
      <c r="F19" s="56"/>
      <c r="G19" s="56"/>
      <c r="H19" s="56"/>
      <c r="K19" s="57">
        <v>26.0</v>
      </c>
      <c r="L19" s="58" t="str">
        <f t="shared" ref="L19:P19" si="13">IF(S19=S18,NA(),S19)</f>
        <v>#N/A</v>
      </c>
      <c r="M19" s="58" t="str">
        <f t="shared" si="13"/>
        <v>#N/A</v>
      </c>
      <c r="N19" s="58" t="str">
        <f t="shared" si="13"/>
        <v>#N/A</v>
      </c>
      <c r="O19" s="58" t="str">
        <f t="shared" si="13"/>
        <v>#N/A</v>
      </c>
      <c r="P19" s="58" t="str">
        <f t="shared" si="13"/>
        <v>#N/A</v>
      </c>
      <c r="Q19" s="58"/>
      <c r="S19" t="str">
        <f>VLOOKUP(K19/Iset1,IDMTData,IF(IChar1=NI1.3,6,IF(IChar1=NI3.0,4,IF(IChar1=VI,5,IF(IChar1=EI,7,IF(IChar1=EI.64,3,8))))))*_TM1</f>
        <v>#N/A</v>
      </c>
      <c r="T19" t="str">
        <f>VLOOKUP(K19/Iset2,IDMTData,IF(IChar2=NI1.3,6,IF(IChar2=NI3.0,4,IF(IChar2=VI,5,IF(IChar2=EI,7,IF(IChar2=EI.64,3,8))))))*_TM2</f>
        <v>#N/A</v>
      </c>
      <c r="U19" t="str">
        <f>VLOOKUP(K19/Iset3,IDMTData,IF(IChar3=NI1.3,6,IF(IChar3=NI3.0,4,IF(IChar3=VI,5,IF(IChar3=EI,7,IF(IChar3=EI.64,3,8))))))*_TM3</f>
        <v>#N/A</v>
      </c>
      <c r="V19" t="str">
        <f>VLOOKUP(K19/Iset4,IDMTData,IF(IChar4=NI1.3,6,IF(IChar4=NI3.0,4,IF(IChar4=VI,5,IF(IChar4=EI,7,IF(IChar4=EI.64,3,8))))))*_TM4</f>
        <v>#N/A</v>
      </c>
      <c r="W19" t="str">
        <f>VLOOKUP(K19/Iset5,IDMTData,IF(IChar5=NI1.3,6,IF(IChar5=NI3.0,4,IF(IChar5=VI,5,IF(IChar5=EI,7,IF(IChar5=EI.64,3,8))))))*_TM5</f>
        <v>#N/A</v>
      </c>
      <c r="Z19" s="58"/>
      <c r="AA19" s="58"/>
      <c r="AB19" s="58"/>
    </row>
    <row r="20" ht="12.75" customHeight="1">
      <c r="A20" s="55"/>
      <c r="B20" s="56"/>
      <c r="C20" s="56"/>
      <c r="D20" s="56"/>
      <c r="E20" s="56"/>
      <c r="F20" s="56"/>
      <c r="G20" s="56"/>
      <c r="H20" s="56"/>
      <c r="K20" s="57">
        <v>28.0</v>
      </c>
      <c r="L20" s="58" t="str">
        <f t="shared" ref="L20:P20" si="14">IF(S20=S19,NA(),S20)</f>
        <v>#N/A</v>
      </c>
      <c r="M20" s="58" t="str">
        <f t="shared" si="14"/>
        <v>#N/A</v>
      </c>
      <c r="N20" s="58" t="str">
        <f t="shared" si="14"/>
        <v>#N/A</v>
      </c>
      <c r="O20" s="58" t="str">
        <f t="shared" si="14"/>
        <v>#N/A</v>
      </c>
      <c r="P20" s="58" t="str">
        <f t="shared" si="14"/>
        <v>#N/A</v>
      </c>
      <c r="Q20" s="58"/>
      <c r="S20" t="str">
        <f>VLOOKUP(K20/Iset1,IDMTData,IF(IChar1=NI1.3,6,IF(IChar1=NI3.0,4,IF(IChar1=VI,5,IF(IChar1=EI,7,IF(IChar1=EI.64,3,8))))))*_TM1</f>
        <v>#N/A</v>
      </c>
      <c r="T20" t="str">
        <f>VLOOKUP(K20/Iset2,IDMTData,IF(IChar2=NI1.3,6,IF(IChar2=NI3.0,4,IF(IChar2=VI,5,IF(IChar2=EI,7,IF(IChar2=EI.64,3,8))))))*_TM2</f>
        <v>#N/A</v>
      </c>
      <c r="U20" t="str">
        <f>VLOOKUP(K20/Iset3,IDMTData,IF(IChar3=NI1.3,6,IF(IChar3=NI3.0,4,IF(IChar3=VI,5,IF(IChar3=EI,7,IF(IChar3=EI.64,3,8))))))*_TM3</f>
        <v>#N/A</v>
      </c>
      <c r="V20" t="str">
        <f>VLOOKUP(K20/Iset4,IDMTData,IF(IChar4=NI1.3,6,IF(IChar4=NI3.0,4,IF(IChar4=VI,5,IF(IChar4=EI,7,IF(IChar4=EI.64,3,8))))))*_TM4</f>
        <v>#N/A</v>
      </c>
      <c r="W20" t="str">
        <f>VLOOKUP(K20/Iset5,IDMTData,IF(IChar5=NI1.3,6,IF(IChar5=NI3.0,4,IF(IChar5=VI,5,IF(IChar5=EI,7,IF(IChar5=EI.64,3,8))))))*_TM5</f>
        <v>#N/A</v>
      </c>
      <c r="Z20" s="58"/>
      <c r="AA20" s="58"/>
      <c r="AB20" s="58"/>
    </row>
    <row r="21" ht="12.75" customHeight="1">
      <c r="A21" s="55"/>
      <c r="B21" s="56"/>
      <c r="C21" s="56"/>
      <c r="D21" s="56"/>
      <c r="E21" s="56"/>
      <c r="F21" s="56"/>
      <c r="G21" s="56"/>
      <c r="H21" s="56"/>
      <c r="K21" s="57">
        <v>30.0</v>
      </c>
      <c r="L21" s="58" t="str">
        <f t="shared" ref="L21:P21" si="15">IF(S21=S20,NA(),S21)</f>
        <v>#N/A</v>
      </c>
      <c r="M21" s="58" t="str">
        <f t="shared" si="15"/>
        <v>#N/A</v>
      </c>
      <c r="N21" s="58" t="str">
        <f t="shared" si="15"/>
        <v>#N/A</v>
      </c>
      <c r="O21" s="58" t="str">
        <f t="shared" si="15"/>
        <v>#N/A</v>
      </c>
      <c r="P21" s="58" t="str">
        <f t="shared" si="15"/>
        <v>#N/A</v>
      </c>
      <c r="Q21" s="58"/>
      <c r="S21" t="str">
        <f>VLOOKUP(K21/Iset1,IDMTData,IF(IChar1=NI1.3,6,IF(IChar1=NI3.0,4,IF(IChar1=VI,5,IF(IChar1=EI,7,IF(IChar1=EI.64,3,8))))))*_TM1</f>
        <v>#N/A</v>
      </c>
      <c r="T21" t="str">
        <f>VLOOKUP(K21/Iset2,IDMTData,IF(IChar2=NI1.3,6,IF(IChar2=NI3.0,4,IF(IChar2=VI,5,IF(IChar2=EI,7,IF(IChar2=EI.64,3,8))))))*_TM2</f>
        <v>#N/A</v>
      </c>
      <c r="U21" t="str">
        <f>VLOOKUP(K21/Iset3,IDMTData,IF(IChar3=NI1.3,6,IF(IChar3=NI3.0,4,IF(IChar3=VI,5,IF(IChar3=EI,7,IF(IChar3=EI.64,3,8))))))*_TM3</f>
        <v>#N/A</v>
      </c>
      <c r="V21" t="str">
        <f>VLOOKUP(K21/Iset4,IDMTData,IF(IChar4=NI1.3,6,IF(IChar4=NI3.0,4,IF(IChar4=VI,5,IF(IChar4=EI,7,IF(IChar4=EI.64,3,8))))))*_TM4</f>
        <v>#N/A</v>
      </c>
      <c r="W21" t="str">
        <f>VLOOKUP(K21/Iset5,IDMTData,IF(IChar5=NI1.3,6,IF(IChar5=NI3.0,4,IF(IChar5=VI,5,IF(IChar5=EI,7,IF(IChar5=EI.64,3,8))))))*_TM5</f>
        <v>#N/A</v>
      </c>
      <c r="Z21" s="58"/>
      <c r="AA21" s="58"/>
      <c r="AB21" s="58"/>
    </row>
    <row r="22" ht="12.75" customHeight="1">
      <c r="A22" s="55"/>
      <c r="B22" s="56"/>
      <c r="C22" s="56"/>
      <c r="D22" s="56"/>
      <c r="E22" s="56"/>
      <c r="F22" s="56"/>
      <c r="G22" s="56"/>
      <c r="H22" s="56"/>
      <c r="K22" s="57">
        <v>32.0</v>
      </c>
      <c r="L22" s="58" t="str">
        <f t="shared" ref="L22:P22" si="16">IF(S22=S21,NA(),S22)</f>
        <v>#N/A</v>
      </c>
      <c r="M22" s="58" t="str">
        <f t="shared" si="16"/>
        <v>#N/A</v>
      </c>
      <c r="N22" s="58" t="str">
        <f t="shared" si="16"/>
        <v>#N/A</v>
      </c>
      <c r="O22" s="58" t="str">
        <f t="shared" si="16"/>
        <v>#N/A</v>
      </c>
      <c r="P22" s="58" t="str">
        <f t="shared" si="16"/>
        <v>#N/A</v>
      </c>
      <c r="Q22" s="58"/>
      <c r="S22" t="str">
        <f>VLOOKUP(K22/Iset1,IDMTData,IF(IChar1=NI1.3,6,IF(IChar1=NI3.0,4,IF(IChar1=VI,5,IF(IChar1=EI,7,IF(IChar1=EI.64,3,8))))))*_TM1</f>
        <v>#N/A</v>
      </c>
      <c r="T22" t="str">
        <f>VLOOKUP(K22/Iset2,IDMTData,IF(IChar2=NI1.3,6,IF(IChar2=NI3.0,4,IF(IChar2=VI,5,IF(IChar2=EI,7,IF(IChar2=EI.64,3,8))))))*_TM2</f>
        <v>#N/A</v>
      </c>
      <c r="U22" t="str">
        <f>VLOOKUP(K22/Iset3,IDMTData,IF(IChar3=NI1.3,6,IF(IChar3=NI3.0,4,IF(IChar3=VI,5,IF(IChar3=EI,7,IF(IChar3=EI.64,3,8))))))*_TM3</f>
        <v>#N/A</v>
      </c>
      <c r="V22" t="str">
        <f>VLOOKUP(K22/Iset4,IDMTData,IF(IChar4=NI1.3,6,IF(IChar4=NI3.0,4,IF(IChar4=VI,5,IF(IChar4=EI,7,IF(IChar4=EI.64,3,8))))))*_TM4</f>
        <v>#N/A</v>
      </c>
      <c r="W22" t="str">
        <f>VLOOKUP(K22/Iset5,IDMTData,IF(IChar5=NI1.3,6,IF(IChar5=NI3.0,4,IF(IChar5=VI,5,IF(IChar5=EI,7,IF(IChar5=EI.64,3,8))))))*_TM5</f>
        <v>#N/A</v>
      </c>
      <c r="Z22" s="58"/>
      <c r="AA22" s="58"/>
      <c r="AB22" s="58"/>
    </row>
    <row r="23" ht="12.75" customHeight="1">
      <c r="A23" s="55"/>
      <c r="B23" s="56"/>
      <c r="C23" s="56"/>
      <c r="D23" s="56"/>
      <c r="E23" s="56"/>
      <c r="F23" s="56"/>
      <c r="G23" s="56"/>
      <c r="H23" s="56"/>
      <c r="K23" s="57">
        <v>34.0</v>
      </c>
      <c r="L23" s="58" t="str">
        <f t="shared" ref="L23:P23" si="17">IF(S23=S22,NA(),S23)</f>
        <v>#N/A</v>
      </c>
      <c r="M23" s="58" t="str">
        <f t="shared" si="17"/>
        <v>#N/A</v>
      </c>
      <c r="N23" s="58" t="str">
        <f t="shared" si="17"/>
        <v>#N/A</v>
      </c>
      <c r="O23" s="58" t="str">
        <f t="shared" si="17"/>
        <v>#N/A</v>
      </c>
      <c r="P23" s="58" t="str">
        <f t="shared" si="17"/>
        <v>#N/A</v>
      </c>
      <c r="Q23" s="58"/>
      <c r="S23" t="str">
        <f>VLOOKUP(K23/Iset1,IDMTData,IF(IChar1=NI1.3,6,IF(IChar1=NI3.0,4,IF(IChar1=VI,5,IF(IChar1=EI,7,IF(IChar1=EI.64,3,8))))))*_TM1</f>
        <v>#N/A</v>
      </c>
      <c r="T23" t="str">
        <f>VLOOKUP(K23/Iset2,IDMTData,IF(IChar2=NI1.3,6,IF(IChar2=NI3.0,4,IF(IChar2=VI,5,IF(IChar2=EI,7,IF(IChar2=EI.64,3,8))))))*_TM2</f>
        <v>#N/A</v>
      </c>
      <c r="U23" t="str">
        <f>VLOOKUP(K23/Iset3,IDMTData,IF(IChar3=NI1.3,6,IF(IChar3=NI3.0,4,IF(IChar3=VI,5,IF(IChar3=EI,7,IF(IChar3=EI.64,3,8))))))*_TM3</f>
        <v>#N/A</v>
      </c>
      <c r="V23" t="str">
        <f>VLOOKUP(K23/Iset4,IDMTData,IF(IChar4=NI1.3,6,IF(IChar4=NI3.0,4,IF(IChar4=VI,5,IF(IChar4=EI,7,IF(IChar4=EI.64,3,8))))))*_TM4</f>
        <v>#N/A</v>
      </c>
      <c r="W23" t="str">
        <f>VLOOKUP(K23/Iset5,IDMTData,IF(IChar5=NI1.3,6,IF(IChar5=NI3.0,4,IF(IChar5=VI,5,IF(IChar5=EI,7,IF(IChar5=EI.64,3,8))))))*_TM5</f>
        <v>#N/A</v>
      </c>
      <c r="Z23" s="58"/>
      <c r="AA23" s="58"/>
      <c r="AB23" s="58"/>
    </row>
    <row r="24" ht="12.75" customHeight="1">
      <c r="A24" s="55"/>
      <c r="B24" s="56"/>
      <c r="C24" s="56"/>
      <c r="D24" s="56"/>
      <c r="E24" s="56"/>
      <c r="F24" s="56"/>
      <c r="G24" s="56"/>
      <c r="H24" s="56"/>
      <c r="K24" s="57">
        <v>36.0</v>
      </c>
      <c r="L24" s="58" t="str">
        <f t="shared" ref="L24:P24" si="18">IF(S24=S23,NA(),S24)</f>
        <v>#N/A</v>
      </c>
      <c r="M24" s="58" t="str">
        <f t="shared" si="18"/>
        <v>#N/A</v>
      </c>
      <c r="N24" s="58" t="str">
        <f t="shared" si="18"/>
        <v>#N/A</v>
      </c>
      <c r="O24" s="58" t="str">
        <f t="shared" si="18"/>
        <v>#N/A</v>
      </c>
      <c r="P24" s="58" t="str">
        <f t="shared" si="18"/>
        <v>#N/A</v>
      </c>
      <c r="Q24" s="58"/>
      <c r="S24" t="str">
        <f>VLOOKUP(K24/Iset1,IDMTData,IF(IChar1=NI1.3,6,IF(IChar1=NI3.0,4,IF(IChar1=VI,5,IF(IChar1=EI,7,IF(IChar1=EI.64,3,8))))))*_TM1</f>
        <v>#N/A</v>
      </c>
      <c r="T24" t="str">
        <f>VLOOKUP(K24/Iset2,IDMTData,IF(IChar2=NI1.3,6,IF(IChar2=NI3.0,4,IF(IChar2=VI,5,IF(IChar2=EI,7,IF(IChar2=EI.64,3,8))))))*_TM2</f>
        <v>#N/A</v>
      </c>
      <c r="U24" t="str">
        <f>VLOOKUP(K24/Iset3,IDMTData,IF(IChar3=NI1.3,6,IF(IChar3=NI3.0,4,IF(IChar3=VI,5,IF(IChar3=EI,7,IF(IChar3=EI.64,3,8))))))*_TM3</f>
        <v>#N/A</v>
      </c>
      <c r="V24" t="str">
        <f>VLOOKUP(K24/Iset4,IDMTData,IF(IChar4=NI1.3,6,IF(IChar4=NI3.0,4,IF(IChar4=VI,5,IF(IChar4=EI,7,IF(IChar4=EI.64,3,8))))))*_TM4</f>
        <v>#N/A</v>
      </c>
      <c r="W24" t="str">
        <f>VLOOKUP(K24/Iset5,IDMTData,IF(IChar5=NI1.3,6,IF(IChar5=NI3.0,4,IF(IChar5=VI,5,IF(IChar5=EI,7,IF(IChar5=EI.64,3,8))))))*_TM5</f>
        <v>#N/A</v>
      </c>
      <c r="Z24" s="58"/>
      <c r="AA24" s="58"/>
      <c r="AB24" s="58"/>
    </row>
    <row r="25" ht="12.75" customHeight="1">
      <c r="A25" s="55"/>
      <c r="B25" s="56"/>
      <c r="C25" s="56"/>
      <c r="D25" s="56"/>
      <c r="E25" s="56"/>
      <c r="F25" s="56"/>
      <c r="G25" s="56"/>
      <c r="H25" s="56"/>
      <c r="K25" s="57">
        <v>38.0</v>
      </c>
      <c r="L25" s="58" t="str">
        <f t="shared" ref="L25:P25" si="19">IF(S25=S24,NA(),S25)</f>
        <v>#N/A</v>
      </c>
      <c r="M25" s="58" t="str">
        <f t="shared" si="19"/>
        <v>#N/A</v>
      </c>
      <c r="N25" s="58" t="str">
        <f t="shared" si="19"/>
        <v>#N/A</v>
      </c>
      <c r="O25" s="58" t="str">
        <f t="shared" si="19"/>
        <v>#N/A</v>
      </c>
      <c r="P25" s="58" t="str">
        <f t="shared" si="19"/>
        <v>#N/A</v>
      </c>
      <c r="Q25" s="58"/>
      <c r="S25" t="str">
        <f>VLOOKUP(K25/Iset1,IDMTData,IF(IChar1=NI1.3,6,IF(IChar1=NI3.0,4,IF(IChar1=VI,5,IF(IChar1=EI,7,IF(IChar1=EI.64,3,8))))))*_TM1</f>
        <v>#N/A</v>
      </c>
      <c r="T25" t="str">
        <f>VLOOKUP(K25/Iset2,IDMTData,IF(IChar2=NI1.3,6,IF(IChar2=NI3.0,4,IF(IChar2=VI,5,IF(IChar2=EI,7,IF(IChar2=EI.64,3,8))))))*_TM2</f>
        <v>#N/A</v>
      </c>
      <c r="U25" t="str">
        <f>VLOOKUP(K25/Iset3,IDMTData,IF(IChar3=NI1.3,6,IF(IChar3=NI3.0,4,IF(IChar3=VI,5,IF(IChar3=EI,7,IF(IChar3=EI.64,3,8))))))*_TM3</f>
        <v>#N/A</v>
      </c>
      <c r="V25" t="str">
        <f>VLOOKUP(K25/Iset4,IDMTData,IF(IChar4=NI1.3,6,IF(IChar4=NI3.0,4,IF(IChar4=VI,5,IF(IChar4=EI,7,IF(IChar4=EI.64,3,8))))))*_TM4</f>
        <v>#N/A</v>
      </c>
      <c r="W25" t="str">
        <f>VLOOKUP(K25/Iset5,IDMTData,IF(IChar5=NI1.3,6,IF(IChar5=NI3.0,4,IF(IChar5=VI,5,IF(IChar5=EI,7,IF(IChar5=EI.64,3,8))))))*_TM5</f>
        <v>#N/A</v>
      </c>
      <c r="Z25" s="58"/>
      <c r="AA25" s="58"/>
      <c r="AB25" s="58"/>
    </row>
    <row r="26" ht="12.75" customHeight="1">
      <c r="A26" s="55"/>
      <c r="B26" s="56"/>
      <c r="C26" s="56"/>
      <c r="D26" s="56"/>
      <c r="E26" s="56"/>
      <c r="F26" s="56"/>
      <c r="G26" s="56"/>
      <c r="H26" s="56"/>
      <c r="K26" s="57">
        <v>40.0</v>
      </c>
      <c r="L26" s="58" t="str">
        <f t="shared" ref="L26:P26" si="20">IF(S26=S25,NA(),S26)</f>
        <v>#N/A</v>
      </c>
      <c r="M26" s="58" t="str">
        <f t="shared" si="20"/>
        <v>#N/A</v>
      </c>
      <c r="N26" s="58" t="str">
        <f t="shared" si="20"/>
        <v>#N/A</v>
      </c>
      <c r="O26" s="58" t="str">
        <f t="shared" si="20"/>
        <v>#N/A</v>
      </c>
      <c r="P26" s="58" t="str">
        <f t="shared" si="20"/>
        <v>#N/A</v>
      </c>
      <c r="Q26" s="58"/>
      <c r="S26" t="str">
        <f>VLOOKUP(K26/Iset1,IDMTData,IF(IChar1=NI1.3,6,IF(IChar1=NI3.0,4,IF(IChar1=VI,5,IF(IChar1=EI,7,IF(IChar1=EI.64,3,8))))))*_TM1</f>
        <v>#N/A</v>
      </c>
      <c r="T26" t="str">
        <f>VLOOKUP(K26/Iset2,IDMTData,IF(IChar2=NI1.3,6,IF(IChar2=NI3.0,4,IF(IChar2=VI,5,IF(IChar2=EI,7,IF(IChar2=EI.64,3,8))))))*_TM2</f>
        <v>#N/A</v>
      </c>
      <c r="U26" t="str">
        <f>VLOOKUP(K26/Iset3,IDMTData,IF(IChar3=NI1.3,6,IF(IChar3=NI3.0,4,IF(IChar3=VI,5,IF(IChar3=EI,7,IF(IChar3=EI.64,3,8))))))*_TM3</f>
        <v>#N/A</v>
      </c>
      <c r="V26" t="str">
        <f>VLOOKUP(K26/Iset4,IDMTData,IF(IChar4=NI1.3,6,IF(IChar4=NI3.0,4,IF(IChar4=VI,5,IF(IChar4=EI,7,IF(IChar4=EI.64,3,8))))))*_TM4</f>
        <v>#N/A</v>
      </c>
      <c r="W26" t="str">
        <f>VLOOKUP(K26/Iset5,IDMTData,IF(IChar5=NI1.3,6,IF(IChar5=NI3.0,4,IF(IChar5=VI,5,IF(IChar5=EI,7,IF(IChar5=EI.64,3,8))))))*_TM5</f>
        <v>#N/A</v>
      </c>
      <c r="Z26" s="58"/>
      <c r="AA26" s="58"/>
      <c r="AB26" s="58"/>
    </row>
    <row r="27" ht="12.75" customHeight="1">
      <c r="A27" s="55"/>
      <c r="B27" s="56"/>
      <c r="C27" s="56"/>
      <c r="D27" s="56"/>
      <c r="E27" s="56"/>
      <c r="F27" s="56"/>
      <c r="G27" s="56"/>
      <c r="H27" s="56"/>
      <c r="K27" s="57">
        <v>42.0</v>
      </c>
      <c r="L27" s="58" t="str">
        <f t="shared" ref="L27:P27" si="21">IF(S27=S26,NA(),S27)</f>
        <v>#N/A</v>
      </c>
      <c r="M27" s="58" t="str">
        <f t="shared" si="21"/>
        <v>#N/A</v>
      </c>
      <c r="N27" s="58" t="str">
        <f t="shared" si="21"/>
        <v>#N/A</v>
      </c>
      <c r="O27" s="58" t="str">
        <f t="shared" si="21"/>
        <v>#N/A</v>
      </c>
      <c r="P27" s="58" t="str">
        <f t="shared" si="21"/>
        <v>#N/A</v>
      </c>
      <c r="Q27" s="58"/>
      <c r="S27" t="str">
        <f>VLOOKUP(K27/Iset1,IDMTData,IF(IChar1=NI1.3,6,IF(IChar1=NI3.0,4,IF(IChar1=VI,5,IF(IChar1=EI,7,IF(IChar1=EI.64,3,8))))))*_TM1</f>
        <v>#N/A</v>
      </c>
      <c r="T27" t="str">
        <f>VLOOKUP(K27/Iset2,IDMTData,IF(IChar2=NI1.3,6,IF(IChar2=NI3.0,4,IF(IChar2=VI,5,IF(IChar2=EI,7,IF(IChar2=EI.64,3,8))))))*_TM2</f>
        <v>#N/A</v>
      </c>
      <c r="U27" t="str">
        <f>VLOOKUP(K27/Iset3,IDMTData,IF(IChar3=NI1.3,6,IF(IChar3=NI3.0,4,IF(IChar3=VI,5,IF(IChar3=EI,7,IF(IChar3=EI.64,3,8))))))*_TM3</f>
        <v>#N/A</v>
      </c>
      <c r="V27" t="str">
        <f>VLOOKUP(K27/Iset4,IDMTData,IF(IChar4=NI1.3,6,IF(IChar4=NI3.0,4,IF(IChar4=VI,5,IF(IChar4=EI,7,IF(IChar4=EI.64,3,8))))))*_TM4</f>
        <v>#N/A</v>
      </c>
      <c r="W27" t="str">
        <f>VLOOKUP(K27/Iset5,IDMTData,IF(IChar5=NI1.3,6,IF(IChar5=NI3.0,4,IF(IChar5=VI,5,IF(IChar5=EI,7,IF(IChar5=EI.64,3,8))))))*_TM5</f>
        <v>#N/A</v>
      </c>
      <c r="Z27" s="58"/>
      <c r="AA27" s="58"/>
      <c r="AB27" s="58"/>
    </row>
    <row r="28" ht="12.75" customHeight="1">
      <c r="A28" s="55"/>
      <c r="B28" s="56"/>
      <c r="C28" s="56"/>
      <c r="D28" s="56"/>
      <c r="E28" s="56"/>
      <c r="F28" s="56"/>
      <c r="G28" s="56"/>
      <c r="H28" s="56"/>
      <c r="K28" s="57">
        <v>44.0</v>
      </c>
      <c r="L28" s="58" t="str">
        <f t="shared" ref="L28:P28" si="22">IF(S28=S27,NA(),S28)</f>
        <v>#N/A</v>
      </c>
      <c r="M28" s="58" t="str">
        <f t="shared" si="22"/>
        <v>#N/A</v>
      </c>
      <c r="N28" s="58" t="str">
        <f t="shared" si="22"/>
        <v>#N/A</v>
      </c>
      <c r="O28" s="58" t="str">
        <f t="shared" si="22"/>
        <v>#N/A</v>
      </c>
      <c r="P28" s="58" t="str">
        <f t="shared" si="22"/>
        <v>#N/A</v>
      </c>
      <c r="Q28" s="58"/>
      <c r="S28" t="str">
        <f>VLOOKUP(K28/Iset1,IDMTData,IF(IChar1=NI1.3,6,IF(IChar1=NI3.0,4,IF(IChar1=VI,5,IF(IChar1=EI,7,IF(IChar1=EI.64,3,8))))))*_TM1</f>
        <v>#N/A</v>
      </c>
      <c r="T28" t="str">
        <f>VLOOKUP(K28/Iset2,IDMTData,IF(IChar2=NI1.3,6,IF(IChar2=NI3.0,4,IF(IChar2=VI,5,IF(IChar2=EI,7,IF(IChar2=EI.64,3,8))))))*_TM2</f>
        <v>#N/A</v>
      </c>
      <c r="U28" t="str">
        <f>VLOOKUP(K28/Iset3,IDMTData,IF(IChar3=NI1.3,6,IF(IChar3=NI3.0,4,IF(IChar3=VI,5,IF(IChar3=EI,7,IF(IChar3=EI.64,3,8))))))*_TM3</f>
        <v>#N/A</v>
      </c>
      <c r="V28" t="str">
        <f>VLOOKUP(K28/Iset4,IDMTData,IF(IChar4=NI1.3,6,IF(IChar4=NI3.0,4,IF(IChar4=VI,5,IF(IChar4=EI,7,IF(IChar4=EI.64,3,8))))))*_TM4</f>
        <v>#N/A</v>
      </c>
      <c r="W28" t="str">
        <f>VLOOKUP(K28/Iset5,IDMTData,IF(IChar5=NI1.3,6,IF(IChar5=NI3.0,4,IF(IChar5=VI,5,IF(IChar5=EI,7,IF(IChar5=EI.64,3,8))))))*_TM5</f>
        <v>#N/A</v>
      </c>
      <c r="Z28" s="58"/>
      <c r="AA28" s="58"/>
      <c r="AB28" s="58"/>
    </row>
    <row r="29" ht="12.75" customHeight="1">
      <c r="A29" s="55"/>
      <c r="B29" s="56"/>
      <c r="C29" s="56"/>
      <c r="D29" s="56"/>
      <c r="E29" s="56"/>
      <c r="F29" s="56"/>
      <c r="G29" s="56"/>
      <c r="H29" s="56"/>
      <c r="K29" s="57">
        <v>46.0</v>
      </c>
      <c r="L29" s="58" t="str">
        <f t="shared" ref="L29:P29" si="23">IF(S29=S28,NA(),S29)</f>
        <v>#N/A</v>
      </c>
      <c r="M29" s="58" t="str">
        <f t="shared" si="23"/>
        <v>#N/A</v>
      </c>
      <c r="N29" s="58" t="str">
        <f t="shared" si="23"/>
        <v>#N/A</v>
      </c>
      <c r="O29" s="58" t="str">
        <f t="shared" si="23"/>
        <v>#N/A</v>
      </c>
      <c r="P29" s="58" t="str">
        <f t="shared" si="23"/>
        <v>#N/A</v>
      </c>
      <c r="Q29" s="58"/>
      <c r="S29" t="str">
        <f>VLOOKUP(K29/Iset1,IDMTData,IF(IChar1=NI1.3,6,IF(IChar1=NI3.0,4,IF(IChar1=VI,5,IF(IChar1=EI,7,IF(IChar1=EI.64,3,8))))))*_TM1</f>
        <v>#N/A</v>
      </c>
      <c r="T29" t="str">
        <f>VLOOKUP(K29/Iset2,IDMTData,IF(IChar2=NI1.3,6,IF(IChar2=NI3.0,4,IF(IChar2=VI,5,IF(IChar2=EI,7,IF(IChar2=EI.64,3,8))))))*_TM2</f>
        <v>#N/A</v>
      </c>
      <c r="U29" t="str">
        <f>VLOOKUP(K29/Iset3,IDMTData,IF(IChar3=NI1.3,6,IF(IChar3=NI3.0,4,IF(IChar3=VI,5,IF(IChar3=EI,7,IF(IChar3=EI.64,3,8))))))*_TM3</f>
        <v>#N/A</v>
      </c>
      <c r="V29" t="str">
        <f>VLOOKUP(K29/Iset4,IDMTData,IF(IChar4=NI1.3,6,IF(IChar4=NI3.0,4,IF(IChar4=VI,5,IF(IChar4=EI,7,IF(IChar4=EI.64,3,8))))))*_TM4</f>
        <v>#N/A</v>
      </c>
      <c r="W29" t="str">
        <f>VLOOKUP(K29/Iset5,IDMTData,IF(IChar5=NI1.3,6,IF(IChar5=NI3.0,4,IF(IChar5=VI,5,IF(IChar5=EI,7,IF(IChar5=EI.64,3,8))))))*_TM5</f>
        <v>#N/A</v>
      </c>
      <c r="Z29" s="58"/>
      <c r="AA29" s="58"/>
      <c r="AB29" s="58"/>
    </row>
    <row r="30" ht="12.75" customHeight="1">
      <c r="A30" s="55"/>
      <c r="B30" s="56"/>
      <c r="C30" s="56"/>
      <c r="D30" s="56"/>
      <c r="E30" s="56"/>
      <c r="F30" s="56"/>
      <c r="G30" s="56"/>
      <c r="H30" s="56"/>
      <c r="K30" s="57">
        <v>48.0</v>
      </c>
      <c r="L30" s="58" t="str">
        <f t="shared" ref="L30:P30" si="24">IF(S30=S29,NA(),S30)</f>
        <v>#N/A</v>
      </c>
      <c r="M30" s="58" t="str">
        <f t="shared" si="24"/>
        <v>#N/A</v>
      </c>
      <c r="N30" s="58" t="str">
        <f t="shared" si="24"/>
        <v>#N/A</v>
      </c>
      <c r="O30" s="58" t="str">
        <f t="shared" si="24"/>
        <v>#N/A</v>
      </c>
      <c r="P30" s="58" t="str">
        <f t="shared" si="24"/>
        <v>#N/A</v>
      </c>
      <c r="Q30" s="58"/>
      <c r="S30" t="str">
        <f>VLOOKUP(K30/Iset1,IDMTData,IF(IChar1=NI1.3,6,IF(IChar1=NI3.0,4,IF(IChar1=VI,5,IF(IChar1=EI,7,IF(IChar1=EI.64,3,8))))))*_TM1</f>
        <v>#N/A</v>
      </c>
      <c r="T30" t="str">
        <f>VLOOKUP(K30/Iset2,IDMTData,IF(IChar2=NI1.3,6,IF(IChar2=NI3.0,4,IF(IChar2=VI,5,IF(IChar2=EI,7,IF(IChar2=EI.64,3,8))))))*_TM2</f>
        <v>#N/A</v>
      </c>
      <c r="U30" t="str">
        <f>VLOOKUP(K30/Iset3,IDMTData,IF(IChar3=NI1.3,6,IF(IChar3=NI3.0,4,IF(IChar3=VI,5,IF(IChar3=EI,7,IF(IChar3=EI.64,3,8))))))*_TM3</f>
        <v>#N/A</v>
      </c>
      <c r="V30" t="str">
        <f>VLOOKUP(K30/Iset4,IDMTData,IF(IChar4=NI1.3,6,IF(IChar4=NI3.0,4,IF(IChar4=VI,5,IF(IChar4=EI,7,IF(IChar4=EI.64,3,8))))))*_TM4</f>
        <v>#N/A</v>
      </c>
      <c r="W30" t="str">
        <f>VLOOKUP(K30/Iset5,IDMTData,IF(IChar5=NI1.3,6,IF(IChar5=NI3.0,4,IF(IChar5=VI,5,IF(IChar5=EI,7,IF(IChar5=EI.64,3,8))))))*_TM5</f>
        <v>#N/A</v>
      </c>
      <c r="Z30" s="58"/>
      <c r="AA30" s="58"/>
      <c r="AB30" s="58"/>
    </row>
    <row r="31" ht="12.75" customHeight="1">
      <c r="A31" s="55"/>
      <c r="B31" s="56"/>
      <c r="C31" s="56"/>
      <c r="D31" s="56"/>
      <c r="E31" s="56"/>
      <c r="F31" s="56"/>
      <c r="G31" s="56"/>
      <c r="H31" s="56"/>
      <c r="K31" s="57">
        <v>50.0</v>
      </c>
      <c r="L31" s="58" t="str">
        <f t="shared" ref="L31:P31" si="25">IF(S31=S30,NA(),S31)</f>
        <v>#N/A</v>
      </c>
      <c r="M31" s="58" t="str">
        <f t="shared" si="25"/>
        <v>#N/A</v>
      </c>
      <c r="N31" s="58" t="str">
        <f t="shared" si="25"/>
        <v>#N/A</v>
      </c>
      <c r="O31" s="58" t="str">
        <f t="shared" si="25"/>
        <v>#N/A</v>
      </c>
      <c r="P31" s="58" t="str">
        <f t="shared" si="25"/>
        <v>#N/A</v>
      </c>
      <c r="Q31" s="58"/>
      <c r="S31" t="str">
        <f>VLOOKUP(K31/Iset1,IDMTData,IF(IChar1=NI1.3,6,IF(IChar1=NI3.0,4,IF(IChar1=VI,5,IF(IChar1=EI,7,IF(IChar1=EI.64,3,8))))))*_TM1</f>
        <v>#N/A</v>
      </c>
      <c r="T31" t="str">
        <f>VLOOKUP(K31/Iset2,IDMTData,IF(IChar2=NI1.3,6,IF(IChar2=NI3.0,4,IF(IChar2=VI,5,IF(IChar2=EI,7,IF(IChar2=EI.64,3,8))))))*_TM2</f>
        <v>#N/A</v>
      </c>
      <c r="U31" t="str">
        <f>VLOOKUP(K31/Iset3,IDMTData,IF(IChar3=NI1.3,6,IF(IChar3=NI3.0,4,IF(IChar3=VI,5,IF(IChar3=EI,7,IF(IChar3=EI.64,3,8))))))*_TM3</f>
        <v>#N/A</v>
      </c>
      <c r="V31" t="str">
        <f>VLOOKUP(K31/Iset4,IDMTData,IF(IChar4=NI1.3,6,IF(IChar4=NI3.0,4,IF(IChar4=VI,5,IF(IChar4=EI,7,IF(IChar4=EI.64,3,8))))))*_TM4</f>
        <v>#N/A</v>
      </c>
      <c r="W31" t="str">
        <f>VLOOKUP(K31/Iset5,IDMTData,IF(IChar5=NI1.3,6,IF(IChar5=NI3.0,4,IF(IChar5=VI,5,IF(IChar5=EI,7,IF(IChar5=EI.64,3,8))))))*_TM5</f>
        <v>#N/A</v>
      </c>
      <c r="Z31" s="58"/>
      <c r="AA31" s="58"/>
      <c r="AB31" s="58"/>
    </row>
    <row r="32" ht="12.75" customHeight="1">
      <c r="A32" s="55"/>
      <c r="B32" s="56"/>
      <c r="C32" s="56"/>
      <c r="D32" s="56"/>
      <c r="E32" s="56"/>
      <c r="F32" s="56"/>
      <c r="G32" s="56"/>
      <c r="H32" s="56"/>
      <c r="K32" s="57">
        <v>52.0</v>
      </c>
      <c r="L32" s="58" t="str">
        <f t="shared" ref="L32:P32" si="26">IF(S32=S31,NA(),S32)</f>
        <v>#N/A</v>
      </c>
      <c r="M32" s="58" t="str">
        <f t="shared" si="26"/>
        <v>#N/A</v>
      </c>
      <c r="N32" s="58" t="str">
        <f t="shared" si="26"/>
        <v>#N/A</v>
      </c>
      <c r="O32" s="58" t="str">
        <f t="shared" si="26"/>
        <v>#N/A</v>
      </c>
      <c r="P32" s="58" t="str">
        <f t="shared" si="26"/>
        <v>#N/A</v>
      </c>
      <c r="Q32" s="58"/>
      <c r="S32" t="str">
        <f>VLOOKUP(K32/Iset1,IDMTData,IF(IChar1=NI1.3,6,IF(IChar1=NI3.0,4,IF(IChar1=VI,5,IF(IChar1=EI,7,IF(IChar1=EI.64,3,8))))))*_TM1</f>
        <v>#N/A</v>
      </c>
      <c r="T32" t="str">
        <f>VLOOKUP(K32/Iset2,IDMTData,IF(IChar2=NI1.3,6,IF(IChar2=NI3.0,4,IF(IChar2=VI,5,IF(IChar2=EI,7,IF(IChar2=EI.64,3,8))))))*_TM2</f>
        <v>#N/A</v>
      </c>
      <c r="U32" t="str">
        <f>VLOOKUP(K32/Iset3,IDMTData,IF(IChar3=NI1.3,6,IF(IChar3=NI3.0,4,IF(IChar3=VI,5,IF(IChar3=EI,7,IF(IChar3=EI.64,3,8))))))*_TM3</f>
        <v>#N/A</v>
      </c>
      <c r="V32" t="str">
        <f>VLOOKUP(K32/Iset4,IDMTData,IF(IChar4=NI1.3,6,IF(IChar4=NI3.0,4,IF(IChar4=VI,5,IF(IChar4=EI,7,IF(IChar4=EI.64,3,8))))))*_TM4</f>
        <v>#N/A</v>
      </c>
      <c r="W32" t="str">
        <f>VLOOKUP(K32/Iset5,IDMTData,IF(IChar5=NI1.3,6,IF(IChar5=NI3.0,4,IF(IChar5=VI,5,IF(IChar5=EI,7,IF(IChar5=EI.64,3,8))))))*_TM5</f>
        <v>#N/A</v>
      </c>
      <c r="Z32" s="58"/>
      <c r="AA32" s="58"/>
      <c r="AB32" s="58"/>
    </row>
    <row r="33" ht="12.75" customHeight="1">
      <c r="A33" s="55"/>
      <c r="B33" s="56"/>
      <c r="C33" s="56"/>
      <c r="D33" s="56"/>
      <c r="E33" s="56"/>
      <c r="F33" s="56"/>
      <c r="G33" s="56"/>
      <c r="H33" s="56"/>
      <c r="K33" s="57">
        <v>54.0</v>
      </c>
      <c r="L33" s="58" t="str">
        <f t="shared" ref="L33:P33" si="27">IF(S33=S32,NA(),S33)</f>
        <v>#N/A</v>
      </c>
      <c r="M33" s="58" t="str">
        <f t="shared" si="27"/>
        <v>#N/A</v>
      </c>
      <c r="N33" s="58" t="str">
        <f t="shared" si="27"/>
        <v>#N/A</v>
      </c>
      <c r="O33" s="58" t="str">
        <f t="shared" si="27"/>
        <v>#N/A</v>
      </c>
      <c r="P33" s="58" t="str">
        <f t="shared" si="27"/>
        <v>#N/A</v>
      </c>
      <c r="Q33" s="58"/>
      <c r="S33" t="str">
        <f>VLOOKUP(K33/Iset1,IDMTData,IF(IChar1=NI1.3,6,IF(IChar1=NI3.0,4,IF(IChar1=VI,5,IF(IChar1=EI,7,IF(IChar1=EI.64,3,8))))))*_TM1</f>
        <v>#N/A</v>
      </c>
      <c r="T33" t="str">
        <f>VLOOKUP(K33/Iset2,IDMTData,IF(IChar2=NI1.3,6,IF(IChar2=NI3.0,4,IF(IChar2=VI,5,IF(IChar2=EI,7,IF(IChar2=EI.64,3,8))))))*_TM2</f>
        <v>#N/A</v>
      </c>
      <c r="U33" t="str">
        <f>VLOOKUP(K33/Iset3,IDMTData,IF(IChar3=NI1.3,6,IF(IChar3=NI3.0,4,IF(IChar3=VI,5,IF(IChar3=EI,7,IF(IChar3=EI.64,3,8))))))*_TM3</f>
        <v>#N/A</v>
      </c>
      <c r="V33" t="str">
        <f>VLOOKUP(K33/Iset4,IDMTData,IF(IChar4=NI1.3,6,IF(IChar4=NI3.0,4,IF(IChar4=VI,5,IF(IChar4=EI,7,IF(IChar4=EI.64,3,8))))))*_TM4</f>
        <v>#N/A</v>
      </c>
      <c r="W33" t="str">
        <f>VLOOKUP(K33/Iset5,IDMTData,IF(IChar5=NI1.3,6,IF(IChar5=NI3.0,4,IF(IChar5=VI,5,IF(IChar5=EI,7,IF(IChar5=EI.64,3,8))))))*_TM5</f>
        <v>#N/A</v>
      </c>
      <c r="Z33" s="58"/>
      <c r="AA33" s="58"/>
      <c r="AB33" s="58"/>
    </row>
    <row r="34" ht="12.75" customHeight="1">
      <c r="A34" s="55"/>
      <c r="B34" s="56"/>
      <c r="C34" s="56"/>
      <c r="D34" s="56"/>
      <c r="E34" s="56"/>
      <c r="F34" s="56"/>
      <c r="G34" s="56"/>
      <c r="H34" s="56"/>
      <c r="K34" s="57">
        <v>56.0</v>
      </c>
      <c r="L34" s="58" t="str">
        <f t="shared" ref="L34:P34" si="28">IF(S34=S33,NA(),S34)</f>
        <v>#N/A</v>
      </c>
      <c r="M34" s="58" t="str">
        <f t="shared" si="28"/>
        <v>#N/A</v>
      </c>
      <c r="N34" s="58" t="str">
        <f t="shared" si="28"/>
        <v>#N/A</v>
      </c>
      <c r="O34" s="58" t="str">
        <f t="shared" si="28"/>
        <v>#N/A</v>
      </c>
      <c r="P34" s="58" t="str">
        <f t="shared" si="28"/>
        <v>#N/A</v>
      </c>
      <c r="Q34" s="58"/>
      <c r="S34" t="str">
        <f>VLOOKUP(K34/Iset1,IDMTData,IF(IChar1=NI1.3,6,IF(IChar1=NI3.0,4,IF(IChar1=VI,5,IF(IChar1=EI,7,IF(IChar1=EI.64,3,8))))))*_TM1</f>
        <v>#N/A</v>
      </c>
      <c r="T34" t="str">
        <f>VLOOKUP(K34/Iset2,IDMTData,IF(IChar2=NI1.3,6,IF(IChar2=NI3.0,4,IF(IChar2=VI,5,IF(IChar2=EI,7,IF(IChar2=EI.64,3,8))))))*_TM2</f>
        <v>#N/A</v>
      </c>
      <c r="U34" t="str">
        <f>VLOOKUP(K34/Iset3,IDMTData,IF(IChar3=NI1.3,6,IF(IChar3=NI3.0,4,IF(IChar3=VI,5,IF(IChar3=EI,7,IF(IChar3=EI.64,3,8))))))*_TM3</f>
        <v>#N/A</v>
      </c>
      <c r="V34" t="str">
        <f>VLOOKUP(K34/Iset4,IDMTData,IF(IChar4=NI1.3,6,IF(IChar4=NI3.0,4,IF(IChar4=VI,5,IF(IChar4=EI,7,IF(IChar4=EI.64,3,8))))))*_TM4</f>
        <v>#N/A</v>
      </c>
      <c r="W34" t="str">
        <f>VLOOKUP(K34/Iset5,IDMTData,IF(IChar5=NI1.3,6,IF(IChar5=NI3.0,4,IF(IChar5=VI,5,IF(IChar5=EI,7,IF(IChar5=EI.64,3,8))))))*_TM5</f>
        <v>#N/A</v>
      </c>
      <c r="Z34" s="58"/>
      <c r="AA34" s="58"/>
      <c r="AB34" s="58"/>
    </row>
    <row r="35" ht="12.75" customHeight="1">
      <c r="A35" s="55"/>
      <c r="B35" s="56"/>
      <c r="C35" s="56"/>
      <c r="D35" s="56"/>
      <c r="E35" s="56"/>
      <c r="F35" s="56"/>
      <c r="G35" s="56"/>
      <c r="H35" s="56"/>
      <c r="K35" s="57">
        <v>58.0</v>
      </c>
      <c r="L35" s="58" t="str">
        <f t="shared" ref="L35:P35" si="29">IF(S35=S34,NA(),S35)</f>
        <v>#N/A</v>
      </c>
      <c r="M35" s="58" t="str">
        <f t="shared" si="29"/>
        <v>#N/A</v>
      </c>
      <c r="N35" s="58" t="str">
        <f t="shared" si="29"/>
        <v>#N/A</v>
      </c>
      <c r="O35" s="58" t="str">
        <f t="shared" si="29"/>
        <v>#N/A</v>
      </c>
      <c r="P35" s="58" t="str">
        <f t="shared" si="29"/>
        <v>#N/A</v>
      </c>
      <c r="Q35" s="58"/>
      <c r="S35" t="str">
        <f>VLOOKUP(K35/Iset1,IDMTData,IF(IChar1=NI1.3,6,IF(IChar1=NI3.0,4,IF(IChar1=VI,5,IF(IChar1=EI,7,IF(IChar1=EI.64,3,8))))))*_TM1</f>
        <v>#N/A</v>
      </c>
      <c r="T35" t="str">
        <f>VLOOKUP(K35/Iset2,IDMTData,IF(IChar2=NI1.3,6,IF(IChar2=NI3.0,4,IF(IChar2=VI,5,IF(IChar2=EI,7,IF(IChar2=EI.64,3,8))))))*_TM2</f>
        <v>#N/A</v>
      </c>
      <c r="U35" t="str">
        <f>VLOOKUP(K35/Iset3,IDMTData,IF(IChar3=NI1.3,6,IF(IChar3=NI3.0,4,IF(IChar3=VI,5,IF(IChar3=EI,7,IF(IChar3=EI.64,3,8))))))*_TM3</f>
        <v>#N/A</v>
      </c>
      <c r="V35" t="str">
        <f>VLOOKUP(K35/Iset4,IDMTData,IF(IChar4=NI1.3,6,IF(IChar4=NI3.0,4,IF(IChar4=VI,5,IF(IChar4=EI,7,IF(IChar4=EI.64,3,8))))))*_TM4</f>
        <v>#N/A</v>
      </c>
      <c r="W35" t="str">
        <f>VLOOKUP(K35/Iset5,IDMTData,IF(IChar5=NI1.3,6,IF(IChar5=NI3.0,4,IF(IChar5=VI,5,IF(IChar5=EI,7,IF(IChar5=EI.64,3,8))))))*_TM5</f>
        <v>#N/A</v>
      </c>
      <c r="Z35" s="58"/>
      <c r="AA35" s="58"/>
      <c r="AB35" s="58"/>
    </row>
    <row r="36" ht="12.75" customHeight="1">
      <c r="A36" s="55"/>
      <c r="B36" s="56"/>
      <c r="C36" s="56"/>
      <c r="D36" s="56"/>
      <c r="E36" s="56"/>
      <c r="F36" s="56"/>
      <c r="G36" s="56"/>
      <c r="H36" s="56"/>
      <c r="K36" s="57">
        <v>60.0</v>
      </c>
      <c r="L36" s="58" t="str">
        <f t="shared" ref="L36:P36" si="30">IF(S36=S35,NA(),S36)</f>
        <v>#N/A</v>
      </c>
      <c r="M36" s="58" t="str">
        <f t="shared" si="30"/>
        <v>#N/A</v>
      </c>
      <c r="N36" s="58" t="str">
        <f t="shared" si="30"/>
        <v>#N/A</v>
      </c>
      <c r="O36" s="58" t="str">
        <f t="shared" si="30"/>
        <v>#N/A</v>
      </c>
      <c r="P36" s="58" t="str">
        <f t="shared" si="30"/>
        <v>#N/A</v>
      </c>
      <c r="Q36" s="58"/>
      <c r="S36" t="str">
        <f>VLOOKUP(K36/Iset1,IDMTData,IF(IChar1=NI1.3,6,IF(IChar1=NI3.0,4,IF(IChar1=VI,5,IF(IChar1=EI,7,IF(IChar1=EI.64,3,8))))))*_TM1</f>
        <v>#N/A</v>
      </c>
      <c r="T36" t="str">
        <f>VLOOKUP(K36/Iset2,IDMTData,IF(IChar2=NI1.3,6,IF(IChar2=NI3.0,4,IF(IChar2=VI,5,IF(IChar2=EI,7,IF(IChar2=EI.64,3,8))))))*_TM2</f>
        <v>#N/A</v>
      </c>
      <c r="U36" t="str">
        <f>VLOOKUP(K36/Iset3,IDMTData,IF(IChar3=NI1.3,6,IF(IChar3=NI3.0,4,IF(IChar3=VI,5,IF(IChar3=EI,7,IF(IChar3=EI.64,3,8))))))*_TM3</f>
        <v>#N/A</v>
      </c>
      <c r="V36" t="str">
        <f>VLOOKUP(K36/Iset4,IDMTData,IF(IChar4=NI1.3,6,IF(IChar4=NI3.0,4,IF(IChar4=VI,5,IF(IChar4=EI,7,IF(IChar4=EI.64,3,8))))))*_TM4</f>
        <v>#N/A</v>
      </c>
      <c r="W36" t="str">
        <f>VLOOKUP(K36/Iset5,IDMTData,IF(IChar5=NI1.3,6,IF(IChar5=NI3.0,4,IF(IChar5=VI,5,IF(IChar5=EI,7,IF(IChar5=EI.64,3,8))))))*_TM5</f>
        <v>#N/A</v>
      </c>
      <c r="Z36" s="58"/>
      <c r="AA36" s="58"/>
      <c r="AB36" s="58"/>
    </row>
    <row r="37" ht="12.75" customHeight="1">
      <c r="A37" s="55"/>
      <c r="B37" s="56"/>
      <c r="C37" s="56"/>
      <c r="D37" s="56"/>
      <c r="E37" s="56"/>
      <c r="F37" s="56"/>
      <c r="G37" s="56"/>
      <c r="H37" s="56"/>
      <c r="K37" s="57">
        <v>62.0</v>
      </c>
      <c r="L37" s="58" t="str">
        <f t="shared" ref="L37:P37" si="31">IF(S37=S36,NA(),S37)</f>
        <v>#N/A</v>
      </c>
      <c r="M37" s="58" t="str">
        <f t="shared" si="31"/>
        <v>#N/A</v>
      </c>
      <c r="N37" s="58" t="str">
        <f t="shared" si="31"/>
        <v>#N/A</v>
      </c>
      <c r="O37" s="58" t="str">
        <f t="shared" si="31"/>
        <v>#N/A</v>
      </c>
      <c r="P37" s="58" t="str">
        <f t="shared" si="31"/>
        <v>#N/A</v>
      </c>
      <c r="Q37" s="58"/>
      <c r="S37" t="str">
        <f>VLOOKUP(K37/Iset1,IDMTData,IF(IChar1=NI1.3,6,IF(IChar1=NI3.0,4,IF(IChar1=VI,5,IF(IChar1=EI,7,IF(IChar1=EI.64,3,8))))))*_TM1</f>
        <v>#N/A</v>
      </c>
      <c r="T37" t="str">
        <f>VLOOKUP(K37/Iset2,IDMTData,IF(IChar2=NI1.3,6,IF(IChar2=NI3.0,4,IF(IChar2=VI,5,IF(IChar2=EI,7,IF(IChar2=EI.64,3,8))))))*_TM2</f>
        <v>#N/A</v>
      </c>
      <c r="U37" t="str">
        <f>VLOOKUP(K37/Iset3,IDMTData,IF(IChar3=NI1.3,6,IF(IChar3=NI3.0,4,IF(IChar3=VI,5,IF(IChar3=EI,7,IF(IChar3=EI.64,3,8))))))*_TM3</f>
        <v>#N/A</v>
      </c>
      <c r="V37" t="str">
        <f>VLOOKUP(K37/Iset4,IDMTData,IF(IChar4=NI1.3,6,IF(IChar4=NI3.0,4,IF(IChar4=VI,5,IF(IChar4=EI,7,IF(IChar4=EI.64,3,8))))))*_TM4</f>
        <v>#N/A</v>
      </c>
      <c r="W37" t="str">
        <f>VLOOKUP(K37/Iset5,IDMTData,IF(IChar5=NI1.3,6,IF(IChar5=NI3.0,4,IF(IChar5=VI,5,IF(IChar5=EI,7,IF(IChar5=EI.64,3,8))))))*_TM5</f>
        <v>#N/A</v>
      </c>
      <c r="Z37" s="58"/>
      <c r="AA37" s="58"/>
      <c r="AB37" s="58"/>
    </row>
    <row r="38" ht="12.75" customHeight="1">
      <c r="A38" s="55"/>
      <c r="B38" s="56"/>
      <c r="C38" s="56"/>
      <c r="D38" s="56"/>
      <c r="E38" s="56"/>
      <c r="F38" s="56"/>
      <c r="G38" s="56"/>
      <c r="H38" s="56"/>
      <c r="K38" s="57">
        <v>64.0</v>
      </c>
      <c r="L38" s="58" t="str">
        <f t="shared" ref="L38:P38" si="32">IF(S38=S37,NA(),S38)</f>
        <v>#N/A</v>
      </c>
      <c r="M38" s="58" t="str">
        <f t="shared" si="32"/>
        <v>#N/A</v>
      </c>
      <c r="N38" s="58" t="str">
        <f t="shared" si="32"/>
        <v>#N/A</v>
      </c>
      <c r="O38" s="58" t="str">
        <f t="shared" si="32"/>
        <v>#N/A</v>
      </c>
      <c r="P38" s="58" t="str">
        <f t="shared" si="32"/>
        <v>#N/A</v>
      </c>
      <c r="Q38" s="58"/>
      <c r="S38" t="str">
        <f>VLOOKUP(K38/Iset1,IDMTData,IF(IChar1=NI1.3,6,IF(IChar1=NI3.0,4,IF(IChar1=VI,5,IF(IChar1=EI,7,IF(IChar1=EI.64,3,8))))))*_TM1</f>
        <v>#N/A</v>
      </c>
      <c r="T38" t="str">
        <f>VLOOKUP(K38/Iset2,IDMTData,IF(IChar2=NI1.3,6,IF(IChar2=NI3.0,4,IF(IChar2=VI,5,IF(IChar2=EI,7,IF(IChar2=EI.64,3,8))))))*_TM2</f>
        <v>#N/A</v>
      </c>
      <c r="U38" t="str">
        <f>VLOOKUP(K38/Iset3,IDMTData,IF(IChar3=NI1.3,6,IF(IChar3=NI3.0,4,IF(IChar3=VI,5,IF(IChar3=EI,7,IF(IChar3=EI.64,3,8))))))*_TM3</f>
        <v>#N/A</v>
      </c>
      <c r="V38" t="str">
        <f>VLOOKUP(K38/Iset4,IDMTData,IF(IChar4=NI1.3,6,IF(IChar4=NI3.0,4,IF(IChar4=VI,5,IF(IChar4=EI,7,IF(IChar4=EI.64,3,8))))))*_TM4</f>
        <v>#N/A</v>
      </c>
      <c r="W38" t="str">
        <f>VLOOKUP(K38/Iset5,IDMTData,IF(IChar5=NI1.3,6,IF(IChar5=NI3.0,4,IF(IChar5=VI,5,IF(IChar5=EI,7,IF(IChar5=EI.64,3,8))))))*_TM5</f>
        <v>#N/A</v>
      </c>
      <c r="Z38" s="58"/>
      <c r="AA38" s="58"/>
      <c r="AB38" s="58"/>
    </row>
    <row r="39" ht="12.75" customHeight="1">
      <c r="A39" s="55"/>
      <c r="B39" s="56"/>
      <c r="C39" s="56"/>
      <c r="D39" s="56"/>
      <c r="E39" s="56"/>
      <c r="F39" s="56"/>
      <c r="G39" s="56"/>
      <c r="H39" s="56"/>
      <c r="K39" s="57">
        <v>66.0</v>
      </c>
      <c r="L39" s="58" t="str">
        <f t="shared" ref="L39:P39" si="33">IF(S39=S38,NA(),S39)</f>
        <v>#N/A</v>
      </c>
      <c r="M39" s="58" t="str">
        <f t="shared" si="33"/>
        <v>#N/A</v>
      </c>
      <c r="N39" s="58" t="str">
        <f t="shared" si="33"/>
        <v>#N/A</v>
      </c>
      <c r="O39" s="58" t="str">
        <f t="shared" si="33"/>
        <v>#N/A</v>
      </c>
      <c r="P39" s="58" t="str">
        <f t="shared" si="33"/>
        <v>#N/A</v>
      </c>
      <c r="Q39" s="58"/>
      <c r="S39" t="str">
        <f>VLOOKUP(K39/Iset1,IDMTData,IF(IChar1=NI1.3,6,IF(IChar1=NI3.0,4,IF(IChar1=VI,5,IF(IChar1=EI,7,IF(IChar1=EI.64,3,8))))))*_TM1</f>
        <v>#N/A</v>
      </c>
      <c r="T39" t="str">
        <f>VLOOKUP(K39/Iset2,IDMTData,IF(IChar2=NI1.3,6,IF(IChar2=NI3.0,4,IF(IChar2=VI,5,IF(IChar2=EI,7,IF(IChar2=EI.64,3,8))))))*_TM2</f>
        <v>#N/A</v>
      </c>
      <c r="U39" t="str">
        <f>VLOOKUP(K39/Iset3,IDMTData,IF(IChar3=NI1.3,6,IF(IChar3=NI3.0,4,IF(IChar3=VI,5,IF(IChar3=EI,7,IF(IChar3=EI.64,3,8))))))*_TM3</f>
        <v>#N/A</v>
      </c>
      <c r="V39" t="str">
        <f>VLOOKUP(K39/Iset4,IDMTData,IF(IChar4=NI1.3,6,IF(IChar4=NI3.0,4,IF(IChar4=VI,5,IF(IChar4=EI,7,IF(IChar4=EI.64,3,8))))))*_TM4</f>
        <v>#N/A</v>
      </c>
      <c r="W39" t="str">
        <f>VLOOKUP(K39/Iset5,IDMTData,IF(IChar5=NI1.3,6,IF(IChar5=NI3.0,4,IF(IChar5=VI,5,IF(IChar5=EI,7,IF(IChar5=EI.64,3,8))))))*_TM5</f>
        <v>#N/A</v>
      </c>
      <c r="Z39" s="58"/>
      <c r="AA39" s="58"/>
      <c r="AB39" s="58"/>
    </row>
    <row r="40" ht="12.75" customHeight="1">
      <c r="A40" s="55"/>
      <c r="B40" s="56"/>
      <c r="C40" s="56"/>
      <c r="D40" s="56"/>
      <c r="E40" s="56"/>
      <c r="F40" s="56"/>
      <c r="G40" s="56"/>
      <c r="H40" s="56"/>
      <c r="K40" s="57">
        <v>68.0</v>
      </c>
      <c r="L40" s="58" t="str">
        <f t="shared" ref="L40:P40" si="34">IF(S40=S39,NA(),S40)</f>
        <v>#N/A</v>
      </c>
      <c r="M40" s="58" t="str">
        <f t="shared" si="34"/>
        <v>#N/A</v>
      </c>
      <c r="N40" s="58" t="str">
        <f t="shared" si="34"/>
        <v>#N/A</v>
      </c>
      <c r="O40" s="58" t="str">
        <f t="shared" si="34"/>
        <v>#N/A</v>
      </c>
      <c r="P40" s="58" t="str">
        <f t="shared" si="34"/>
        <v>#N/A</v>
      </c>
      <c r="Q40" s="58"/>
      <c r="S40" t="str">
        <f>VLOOKUP(K40/Iset1,IDMTData,IF(IChar1=NI1.3,6,IF(IChar1=NI3.0,4,IF(IChar1=VI,5,IF(IChar1=EI,7,IF(IChar1=EI.64,3,8))))))*_TM1</f>
        <v>#N/A</v>
      </c>
      <c r="T40" t="str">
        <f>VLOOKUP(K40/Iset2,IDMTData,IF(IChar2=NI1.3,6,IF(IChar2=NI3.0,4,IF(IChar2=VI,5,IF(IChar2=EI,7,IF(IChar2=EI.64,3,8))))))*_TM2</f>
        <v>#N/A</v>
      </c>
      <c r="U40" t="str">
        <f>VLOOKUP(K40/Iset3,IDMTData,IF(IChar3=NI1.3,6,IF(IChar3=NI3.0,4,IF(IChar3=VI,5,IF(IChar3=EI,7,IF(IChar3=EI.64,3,8))))))*_TM3</f>
        <v>#N/A</v>
      </c>
      <c r="V40" t="str">
        <f>VLOOKUP(K40/Iset4,IDMTData,IF(IChar4=NI1.3,6,IF(IChar4=NI3.0,4,IF(IChar4=VI,5,IF(IChar4=EI,7,IF(IChar4=EI.64,3,8))))))*_TM4</f>
        <v>#N/A</v>
      </c>
      <c r="W40" t="str">
        <f>VLOOKUP(K40/Iset5,IDMTData,IF(IChar5=NI1.3,6,IF(IChar5=NI3.0,4,IF(IChar5=VI,5,IF(IChar5=EI,7,IF(IChar5=EI.64,3,8))))))*_TM5</f>
        <v>#N/A</v>
      </c>
      <c r="Z40" s="58"/>
      <c r="AA40" s="58"/>
      <c r="AB40" s="58"/>
    </row>
    <row r="41" ht="12.75" customHeight="1">
      <c r="A41" s="55"/>
      <c r="B41" s="56"/>
      <c r="C41" s="56"/>
      <c r="D41" s="56"/>
      <c r="E41" s="56"/>
      <c r="F41" s="56"/>
      <c r="G41" s="56"/>
      <c r="H41" s="56"/>
      <c r="K41" s="57">
        <v>70.0</v>
      </c>
      <c r="L41" s="58" t="str">
        <f t="shared" ref="L41:P41" si="35">IF(S41=S40,NA(),S41)</f>
        <v>#N/A</v>
      </c>
      <c r="M41" s="58" t="str">
        <f t="shared" si="35"/>
        <v>#N/A</v>
      </c>
      <c r="N41" s="58" t="str">
        <f t="shared" si="35"/>
        <v>#N/A</v>
      </c>
      <c r="O41" s="58" t="str">
        <f t="shared" si="35"/>
        <v>#N/A</v>
      </c>
      <c r="P41" s="58" t="str">
        <f t="shared" si="35"/>
        <v>#N/A</v>
      </c>
      <c r="Q41" s="58"/>
      <c r="S41" t="str">
        <f>VLOOKUP(K41/Iset1,IDMTData,IF(IChar1=NI1.3,6,IF(IChar1=NI3.0,4,IF(IChar1=VI,5,IF(IChar1=EI,7,IF(IChar1=EI.64,3,8))))))*_TM1</f>
        <v>#N/A</v>
      </c>
      <c r="T41" t="str">
        <f>VLOOKUP(K41/Iset2,IDMTData,IF(IChar2=NI1.3,6,IF(IChar2=NI3.0,4,IF(IChar2=VI,5,IF(IChar2=EI,7,IF(IChar2=EI.64,3,8))))))*_TM2</f>
        <v>#N/A</v>
      </c>
      <c r="U41" t="str">
        <f>VLOOKUP(K41/Iset3,IDMTData,IF(IChar3=NI1.3,6,IF(IChar3=NI3.0,4,IF(IChar3=VI,5,IF(IChar3=EI,7,IF(IChar3=EI.64,3,8))))))*_TM3</f>
        <v>#N/A</v>
      </c>
      <c r="V41" t="str">
        <f>VLOOKUP(K41/Iset4,IDMTData,IF(IChar4=NI1.3,6,IF(IChar4=NI3.0,4,IF(IChar4=VI,5,IF(IChar4=EI,7,IF(IChar4=EI.64,3,8))))))*_TM4</f>
        <v>#N/A</v>
      </c>
      <c r="W41" t="str">
        <f>VLOOKUP(K41/Iset5,IDMTData,IF(IChar5=NI1.3,6,IF(IChar5=NI3.0,4,IF(IChar5=VI,5,IF(IChar5=EI,7,IF(IChar5=EI.64,3,8))))))*_TM5</f>
        <v>#N/A</v>
      </c>
      <c r="Z41" s="58"/>
      <c r="AA41" s="58"/>
      <c r="AB41" s="58"/>
    </row>
    <row r="42" ht="12.75" customHeight="1">
      <c r="A42" s="55"/>
      <c r="B42" s="56"/>
      <c r="C42" s="56"/>
      <c r="D42" s="56"/>
      <c r="E42" s="56"/>
      <c r="F42" s="56"/>
      <c r="G42" s="56"/>
      <c r="H42" s="56"/>
      <c r="K42" s="57">
        <v>72.0</v>
      </c>
      <c r="L42" s="58" t="str">
        <f t="shared" ref="L42:P42" si="36">IF(S42=S41,NA(),S42)</f>
        <v>#N/A</v>
      </c>
      <c r="M42" s="58" t="str">
        <f t="shared" si="36"/>
        <v>#N/A</v>
      </c>
      <c r="N42" s="58" t="str">
        <f t="shared" si="36"/>
        <v>#N/A</v>
      </c>
      <c r="O42" s="58" t="str">
        <f t="shared" si="36"/>
        <v>#N/A</v>
      </c>
      <c r="P42" s="58" t="str">
        <f t="shared" si="36"/>
        <v>#N/A</v>
      </c>
      <c r="Q42" s="58"/>
      <c r="S42" t="str">
        <f>VLOOKUP(K42/Iset1,IDMTData,IF(IChar1=NI1.3,6,IF(IChar1=NI3.0,4,IF(IChar1=VI,5,IF(IChar1=EI,7,IF(IChar1=EI.64,3,8))))))*_TM1</f>
        <v>#N/A</v>
      </c>
      <c r="T42" t="str">
        <f>VLOOKUP(K42/Iset2,IDMTData,IF(IChar2=NI1.3,6,IF(IChar2=NI3.0,4,IF(IChar2=VI,5,IF(IChar2=EI,7,IF(IChar2=EI.64,3,8))))))*_TM2</f>
        <v>#N/A</v>
      </c>
      <c r="U42" t="str">
        <f>VLOOKUP(K42/Iset3,IDMTData,IF(IChar3=NI1.3,6,IF(IChar3=NI3.0,4,IF(IChar3=VI,5,IF(IChar3=EI,7,IF(IChar3=EI.64,3,8))))))*_TM3</f>
        <v>#N/A</v>
      </c>
      <c r="V42" t="str">
        <f>VLOOKUP(K42/Iset4,IDMTData,IF(IChar4=NI1.3,6,IF(IChar4=NI3.0,4,IF(IChar4=VI,5,IF(IChar4=EI,7,IF(IChar4=EI.64,3,8))))))*_TM4</f>
        <v>#N/A</v>
      </c>
      <c r="W42" t="str">
        <f>VLOOKUP(K42/Iset5,IDMTData,IF(IChar5=NI1.3,6,IF(IChar5=NI3.0,4,IF(IChar5=VI,5,IF(IChar5=EI,7,IF(IChar5=EI.64,3,8))))))*_TM5</f>
        <v>#N/A</v>
      </c>
      <c r="Z42" s="58"/>
      <c r="AA42" s="58"/>
      <c r="AB42" s="58"/>
    </row>
    <row r="43" ht="12.75" customHeight="1">
      <c r="A43" s="55"/>
      <c r="B43" s="56"/>
      <c r="C43" s="56"/>
      <c r="D43" s="56"/>
      <c r="E43" s="56"/>
      <c r="F43" s="56"/>
      <c r="G43" s="56"/>
      <c r="H43" s="56"/>
      <c r="K43" s="57">
        <v>74.0</v>
      </c>
      <c r="L43" s="58" t="str">
        <f t="shared" ref="L43:P43" si="37">IF(S43=S42,NA(),S43)</f>
        <v>#N/A</v>
      </c>
      <c r="M43" s="58" t="str">
        <f t="shared" si="37"/>
        <v>#N/A</v>
      </c>
      <c r="N43" s="58" t="str">
        <f t="shared" si="37"/>
        <v>#N/A</v>
      </c>
      <c r="O43" s="58" t="str">
        <f t="shared" si="37"/>
        <v>#N/A</v>
      </c>
      <c r="P43" s="58" t="str">
        <f t="shared" si="37"/>
        <v>#N/A</v>
      </c>
      <c r="Q43" s="58"/>
      <c r="S43" t="str">
        <f>VLOOKUP(K43/Iset1,IDMTData,IF(IChar1=NI1.3,6,IF(IChar1=NI3.0,4,IF(IChar1=VI,5,IF(IChar1=EI,7,IF(IChar1=EI.64,3,8))))))*_TM1</f>
        <v>#N/A</v>
      </c>
      <c r="T43" t="str">
        <f>VLOOKUP(K43/Iset2,IDMTData,IF(IChar2=NI1.3,6,IF(IChar2=NI3.0,4,IF(IChar2=VI,5,IF(IChar2=EI,7,IF(IChar2=EI.64,3,8))))))*_TM2</f>
        <v>#N/A</v>
      </c>
      <c r="U43" t="str">
        <f>VLOOKUP(K43/Iset3,IDMTData,IF(IChar3=NI1.3,6,IF(IChar3=NI3.0,4,IF(IChar3=VI,5,IF(IChar3=EI,7,IF(IChar3=EI.64,3,8))))))*_TM3</f>
        <v>#N/A</v>
      </c>
      <c r="V43" t="str">
        <f>VLOOKUP(K43/Iset4,IDMTData,IF(IChar4=NI1.3,6,IF(IChar4=NI3.0,4,IF(IChar4=VI,5,IF(IChar4=EI,7,IF(IChar4=EI.64,3,8))))))*_TM4</f>
        <v>#N/A</v>
      </c>
      <c r="W43" t="str">
        <f>VLOOKUP(K43/Iset5,IDMTData,IF(IChar5=NI1.3,6,IF(IChar5=NI3.0,4,IF(IChar5=VI,5,IF(IChar5=EI,7,IF(IChar5=EI.64,3,8))))))*_TM5</f>
        <v>#N/A</v>
      </c>
      <c r="Z43" s="58"/>
      <c r="AA43" s="58"/>
      <c r="AB43" s="58"/>
    </row>
    <row r="44" ht="12.75" customHeight="1">
      <c r="A44" s="55"/>
      <c r="B44" s="56"/>
      <c r="C44" s="56"/>
      <c r="D44" s="56"/>
      <c r="E44" s="56"/>
      <c r="F44" s="56"/>
      <c r="G44" s="56"/>
      <c r="H44" s="56"/>
      <c r="K44" s="57">
        <v>76.0</v>
      </c>
      <c r="L44" s="58" t="str">
        <f t="shared" ref="L44:P44" si="38">IF(S44=S43,NA(),S44)</f>
        <v>#N/A</v>
      </c>
      <c r="M44" s="58" t="str">
        <f t="shared" si="38"/>
        <v>#N/A</v>
      </c>
      <c r="N44" s="58" t="str">
        <f t="shared" si="38"/>
        <v>#N/A</v>
      </c>
      <c r="O44" s="58" t="str">
        <f t="shared" si="38"/>
        <v>#N/A</v>
      </c>
      <c r="P44" s="58" t="str">
        <f t="shared" si="38"/>
        <v>#N/A</v>
      </c>
      <c r="Q44" s="58"/>
      <c r="S44" t="str">
        <f>VLOOKUP(K44/Iset1,IDMTData,IF(IChar1=NI1.3,6,IF(IChar1=NI3.0,4,IF(IChar1=VI,5,IF(IChar1=EI,7,IF(IChar1=EI.64,3,8))))))*_TM1</f>
        <v>#N/A</v>
      </c>
      <c r="T44" t="str">
        <f>VLOOKUP(K44/Iset2,IDMTData,IF(IChar2=NI1.3,6,IF(IChar2=NI3.0,4,IF(IChar2=VI,5,IF(IChar2=EI,7,IF(IChar2=EI.64,3,8))))))*_TM2</f>
        <v>#N/A</v>
      </c>
      <c r="U44" t="str">
        <f>VLOOKUP(K44/Iset3,IDMTData,IF(IChar3=NI1.3,6,IF(IChar3=NI3.0,4,IF(IChar3=VI,5,IF(IChar3=EI,7,IF(IChar3=EI.64,3,8))))))*_TM3</f>
        <v>#N/A</v>
      </c>
      <c r="V44" t="str">
        <f>VLOOKUP(K44/Iset4,IDMTData,IF(IChar4=NI1.3,6,IF(IChar4=NI3.0,4,IF(IChar4=VI,5,IF(IChar4=EI,7,IF(IChar4=EI.64,3,8))))))*_TM4</f>
        <v>#N/A</v>
      </c>
      <c r="W44" t="str">
        <f>VLOOKUP(K44/Iset5,IDMTData,IF(IChar5=NI1.3,6,IF(IChar5=NI3.0,4,IF(IChar5=VI,5,IF(IChar5=EI,7,IF(IChar5=EI.64,3,8))))))*_TM5</f>
        <v>#N/A</v>
      </c>
      <c r="Z44" s="58"/>
      <c r="AA44" s="58"/>
      <c r="AB44" s="58"/>
    </row>
    <row r="45" ht="12.75" customHeight="1">
      <c r="A45" s="55"/>
      <c r="B45" s="56"/>
      <c r="C45" s="56"/>
      <c r="D45" s="56"/>
      <c r="E45" s="56"/>
      <c r="F45" s="56"/>
      <c r="G45" s="56"/>
      <c r="H45" s="56"/>
      <c r="K45" s="57">
        <v>78.0</v>
      </c>
      <c r="L45" s="58" t="str">
        <f t="shared" ref="L45:P45" si="39">IF(S45=S44,NA(),S45)</f>
        <v>#N/A</v>
      </c>
      <c r="M45" s="58" t="str">
        <f t="shared" si="39"/>
        <v>#N/A</v>
      </c>
      <c r="N45" s="58" t="str">
        <f t="shared" si="39"/>
        <v>#N/A</v>
      </c>
      <c r="O45" s="58" t="str">
        <f t="shared" si="39"/>
        <v>#N/A</v>
      </c>
      <c r="P45" s="58" t="str">
        <f t="shared" si="39"/>
        <v>#N/A</v>
      </c>
      <c r="Q45" s="58"/>
      <c r="S45" t="str">
        <f>VLOOKUP(K45/Iset1,IDMTData,IF(IChar1=NI1.3,6,IF(IChar1=NI3.0,4,IF(IChar1=VI,5,IF(IChar1=EI,7,IF(IChar1=EI.64,3,8))))))*_TM1</f>
        <v>#N/A</v>
      </c>
      <c r="T45" t="str">
        <f>VLOOKUP(K45/Iset2,IDMTData,IF(IChar2=NI1.3,6,IF(IChar2=NI3.0,4,IF(IChar2=VI,5,IF(IChar2=EI,7,IF(IChar2=EI.64,3,8))))))*_TM2</f>
        <v>#N/A</v>
      </c>
      <c r="U45" t="str">
        <f>VLOOKUP(K45/Iset3,IDMTData,IF(IChar3=NI1.3,6,IF(IChar3=NI3.0,4,IF(IChar3=VI,5,IF(IChar3=EI,7,IF(IChar3=EI.64,3,8))))))*_TM3</f>
        <v>#N/A</v>
      </c>
      <c r="V45" t="str">
        <f>VLOOKUP(K45/Iset4,IDMTData,IF(IChar4=NI1.3,6,IF(IChar4=NI3.0,4,IF(IChar4=VI,5,IF(IChar4=EI,7,IF(IChar4=EI.64,3,8))))))*_TM4</f>
        <v>#N/A</v>
      </c>
      <c r="W45" t="str">
        <f>VLOOKUP(K45/Iset5,IDMTData,IF(IChar5=NI1.3,6,IF(IChar5=NI3.0,4,IF(IChar5=VI,5,IF(IChar5=EI,7,IF(IChar5=EI.64,3,8))))))*_TM5</f>
        <v>#N/A</v>
      </c>
      <c r="Z45" s="58"/>
      <c r="AA45" s="58"/>
      <c r="AB45" s="58"/>
    </row>
    <row r="46" ht="12.75" customHeight="1">
      <c r="A46" s="55"/>
      <c r="B46" s="56"/>
      <c r="C46" s="56"/>
      <c r="D46" s="56"/>
      <c r="E46" s="56"/>
      <c r="F46" s="56"/>
      <c r="G46" s="56"/>
      <c r="H46" s="56"/>
      <c r="K46" s="57">
        <v>80.0</v>
      </c>
      <c r="L46" s="58" t="str">
        <f t="shared" ref="L46:P46" si="40">IF(S46=S45,NA(),S46)</f>
        <v>#N/A</v>
      </c>
      <c r="M46" s="58" t="str">
        <f t="shared" si="40"/>
        <v>#N/A</v>
      </c>
      <c r="N46" s="58" t="str">
        <f t="shared" si="40"/>
        <v>#N/A</v>
      </c>
      <c r="O46" s="58" t="str">
        <f t="shared" si="40"/>
        <v>#N/A</v>
      </c>
      <c r="P46" s="58" t="str">
        <f t="shared" si="40"/>
        <v>#N/A</v>
      </c>
      <c r="Q46" s="58"/>
      <c r="S46" t="str">
        <f>VLOOKUP(K46/Iset1,IDMTData,IF(IChar1=NI1.3,6,IF(IChar1=NI3.0,4,IF(IChar1=VI,5,IF(IChar1=EI,7,IF(IChar1=EI.64,3,8))))))*_TM1</f>
        <v>#N/A</v>
      </c>
      <c r="T46" t="str">
        <f>VLOOKUP(K46/Iset2,IDMTData,IF(IChar2=NI1.3,6,IF(IChar2=NI3.0,4,IF(IChar2=VI,5,IF(IChar2=EI,7,IF(IChar2=EI.64,3,8))))))*_TM2</f>
        <v>#N/A</v>
      </c>
      <c r="U46" t="str">
        <f>VLOOKUP(K46/Iset3,IDMTData,IF(IChar3=NI1.3,6,IF(IChar3=NI3.0,4,IF(IChar3=VI,5,IF(IChar3=EI,7,IF(IChar3=EI.64,3,8))))))*_TM3</f>
        <v>#N/A</v>
      </c>
      <c r="V46" t="str">
        <f>VLOOKUP(K46/Iset4,IDMTData,IF(IChar4=NI1.3,6,IF(IChar4=NI3.0,4,IF(IChar4=VI,5,IF(IChar4=EI,7,IF(IChar4=EI.64,3,8))))))*_TM4</f>
        <v>#N/A</v>
      </c>
      <c r="W46" t="str">
        <f>VLOOKUP(K46/Iset5,IDMTData,IF(IChar5=NI1.3,6,IF(IChar5=NI3.0,4,IF(IChar5=VI,5,IF(IChar5=EI,7,IF(IChar5=EI.64,3,8))))))*_TM5</f>
        <v>#N/A</v>
      </c>
      <c r="Z46" s="58"/>
      <c r="AA46" s="58"/>
      <c r="AB46" s="58"/>
    </row>
    <row r="47" ht="12.75" customHeight="1">
      <c r="A47" s="55"/>
      <c r="B47" s="56"/>
      <c r="C47" s="56"/>
      <c r="D47" s="56"/>
      <c r="E47" s="56"/>
      <c r="F47" s="56"/>
      <c r="G47" s="56"/>
      <c r="H47" s="56"/>
      <c r="K47" s="57">
        <v>82.0</v>
      </c>
      <c r="L47" s="58" t="str">
        <f t="shared" ref="L47:P47" si="41">IF(S47=S46,NA(),S47)</f>
        <v>#N/A</v>
      </c>
      <c r="M47" s="58" t="str">
        <f t="shared" si="41"/>
        <v>#N/A</v>
      </c>
      <c r="N47" s="58" t="str">
        <f t="shared" si="41"/>
        <v>#N/A</v>
      </c>
      <c r="O47" s="58" t="str">
        <f t="shared" si="41"/>
        <v>#N/A</v>
      </c>
      <c r="P47" s="58" t="str">
        <f t="shared" si="41"/>
        <v>#N/A</v>
      </c>
      <c r="Q47" s="58"/>
      <c r="S47" t="str">
        <f>VLOOKUP(K47/Iset1,IDMTData,IF(IChar1=NI1.3,6,IF(IChar1=NI3.0,4,IF(IChar1=VI,5,IF(IChar1=EI,7,IF(IChar1=EI.64,3,8))))))*_TM1</f>
        <v>#N/A</v>
      </c>
      <c r="T47" t="str">
        <f>VLOOKUP(K47/Iset2,IDMTData,IF(IChar2=NI1.3,6,IF(IChar2=NI3.0,4,IF(IChar2=VI,5,IF(IChar2=EI,7,IF(IChar2=EI.64,3,8))))))*_TM2</f>
        <v>#N/A</v>
      </c>
      <c r="U47" t="str">
        <f>VLOOKUP(K47/Iset3,IDMTData,IF(IChar3=NI1.3,6,IF(IChar3=NI3.0,4,IF(IChar3=VI,5,IF(IChar3=EI,7,IF(IChar3=EI.64,3,8))))))*_TM3</f>
        <v>#N/A</v>
      </c>
      <c r="V47" t="str">
        <f>VLOOKUP(K47/Iset4,IDMTData,IF(IChar4=NI1.3,6,IF(IChar4=NI3.0,4,IF(IChar4=VI,5,IF(IChar4=EI,7,IF(IChar4=EI.64,3,8))))))*_TM4</f>
        <v>#N/A</v>
      </c>
      <c r="W47" t="str">
        <f>VLOOKUP(K47/Iset5,IDMTData,IF(IChar5=NI1.3,6,IF(IChar5=NI3.0,4,IF(IChar5=VI,5,IF(IChar5=EI,7,IF(IChar5=EI.64,3,8))))))*_TM5</f>
        <v>#N/A</v>
      </c>
      <c r="Z47" s="58"/>
      <c r="AA47" s="58"/>
      <c r="AB47" s="58"/>
    </row>
    <row r="48" ht="12.75" customHeight="1">
      <c r="A48" s="55"/>
      <c r="B48" s="56"/>
      <c r="C48" s="56"/>
      <c r="D48" s="56"/>
      <c r="E48" s="56"/>
      <c r="F48" s="56"/>
      <c r="G48" s="56"/>
      <c r="H48" s="56"/>
      <c r="K48" s="57">
        <v>84.0</v>
      </c>
      <c r="L48" s="58" t="str">
        <f t="shared" ref="L48:P48" si="42">IF(S48=S47,NA(),S48)</f>
        <v>#N/A</v>
      </c>
      <c r="M48" s="58" t="str">
        <f t="shared" si="42"/>
        <v>#N/A</v>
      </c>
      <c r="N48" s="58" t="str">
        <f t="shared" si="42"/>
        <v>#N/A</v>
      </c>
      <c r="O48" s="58" t="str">
        <f t="shared" si="42"/>
        <v>#N/A</v>
      </c>
      <c r="P48" s="58" t="str">
        <f t="shared" si="42"/>
        <v>#N/A</v>
      </c>
      <c r="Q48" s="58"/>
      <c r="S48" t="str">
        <f>VLOOKUP(K48/Iset1,IDMTData,IF(IChar1=NI1.3,6,IF(IChar1=NI3.0,4,IF(IChar1=VI,5,IF(IChar1=EI,7,IF(IChar1=EI.64,3,8))))))*_TM1</f>
        <v>#N/A</v>
      </c>
      <c r="T48" t="str">
        <f>VLOOKUP(K48/Iset2,IDMTData,IF(IChar2=NI1.3,6,IF(IChar2=NI3.0,4,IF(IChar2=VI,5,IF(IChar2=EI,7,IF(IChar2=EI.64,3,8))))))*_TM2</f>
        <v>#N/A</v>
      </c>
      <c r="U48" t="str">
        <f>VLOOKUP(K48/Iset3,IDMTData,IF(IChar3=NI1.3,6,IF(IChar3=NI3.0,4,IF(IChar3=VI,5,IF(IChar3=EI,7,IF(IChar3=EI.64,3,8))))))*_TM3</f>
        <v>#N/A</v>
      </c>
      <c r="V48" t="str">
        <f>VLOOKUP(K48/Iset4,IDMTData,IF(IChar4=NI1.3,6,IF(IChar4=NI3.0,4,IF(IChar4=VI,5,IF(IChar4=EI,7,IF(IChar4=EI.64,3,8))))))*_TM4</f>
        <v>#N/A</v>
      </c>
      <c r="W48" t="str">
        <f>VLOOKUP(K48/Iset5,IDMTData,IF(IChar5=NI1.3,6,IF(IChar5=NI3.0,4,IF(IChar5=VI,5,IF(IChar5=EI,7,IF(IChar5=EI.64,3,8))))))*_TM5</f>
        <v>#N/A</v>
      </c>
      <c r="Z48" s="58"/>
      <c r="AA48" s="58"/>
      <c r="AB48" s="58"/>
    </row>
    <row r="49" ht="12.75" customHeight="1">
      <c r="A49" s="55"/>
      <c r="B49" s="56"/>
      <c r="C49" s="56"/>
      <c r="D49" s="56"/>
      <c r="E49" s="56"/>
      <c r="F49" s="56"/>
      <c r="G49" s="56"/>
      <c r="H49" s="56"/>
      <c r="K49" s="57">
        <v>86.0</v>
      </c>
      <c r="L49" s="58" t="str">
        <f t="shared" ref="L49:P49" si="43">IF(S49=S48,NA(),S49)</f>
        <v>#N/A</v>
      </c>
      <c r="M49" s="58" t="str">
        <f t="shared" si="43"/>
        <v>#N/A</v>
      </c>
      <c r="N49" s="58" t="str">
        <f t="shared" si="43"/>
        <v>#N/A</v>
      </c>
      <c r="O49" s="58" t="str">
        <f t="shared" si="43"/>
        <v>#N/A</v>
      </c>
      <c r="P49" s="58" t="str">
        <f t="shared" si="43"/>
        <v>#N/A</v>
      </c>
      <c r="Q49" s="58"/>
      <c r="S49" t="str">
        <f>VLOOKUP(K49/Iset1,IDMTData,IF(IChar1=NI1.3,6,IF(IChar1=NI3.0,4,IF(IChar1=VI,5,IF(IChar1=EI,7,IF(IChar1=EI.64,3,8))))))*_TM1</f>
        <v>#N/A</v>
      </c>
      <c r="T49" t="str">
        <f>VLOOKUP(K49/Iset2,IDMTData,IF(IChar2=NI1.3,6,IF(IChar2=NI3.0,4,IF(IChar2=VI,5,IF(IChar2=EI,7,IF(IChar2=EI.64,3,8))))))*_TM2</f>
        <v>#N/A</v>
      </c>
      <c r="U49" t="str">
        <f>VLOOKUP(K49/Iset3,IDMTData,IF(IChar3=NI1.3,6,IF(IChar3=NI3.0,4,IF(IChar3=VI,5,IF(IChar3=EI,7,IF(IChar3=EI.64,3,8))))))*_TM3</f>
        <v>#N/A</v>
      </c>
      <c r="V49" t="str">
        <f>VLOOKUP(K49/Iset4,IDMTData,IF(IChar4=NI1.3,6,IF(IChar4=NI3.0,4,IF(IChar4=VI,5,IF(IChar4=EI,7,IF(IChar4=EI.64,3,8))))))*_TM4</f>
        <v>#N/A</v>
      </c>
      <c r="W49" t="str">
        <f>VLOOKUP(K49/Iset5,IDMTData,IF(IChar5=NI1.3,6,IF(IChar5=NI3.0,4,IF(IChar5=VI,5,IF(IChar5=EI,7,IF(IChar5=EI.64,3,8))))))*_TM5</f>
        <v>#N/A</v>
      </c>
      <c r="Z49" s="58"/>
      <c r="AA49" s="58"/>
      <c r="AB49" s="58"/>
    </row>
    <row r="50" ht="12.75" customHeight="1">
      <c r="A50" s="55"/>
      <c r="B50" s="56"/>
      <c r="C50" s="56"/>
      <c r="D50" s="56"/>
      <c r="E50" s="56"/>
      <c r="F50" s="56"/>
      <c r="G50" s="56"/>
      <c r="H50" s="56"/>
      <c r="K50" s="57">
        <v>88.0</v>
      </c>
      <c r="L50" s="58" t="str">
        <f t="shared" ref="L50:P50" si="44">IF(S50=S49,NA(),S50)</f>
        <v>#N/A</v>
      </c>
      <c r="M50" s="58" t="str">
        <f t="shared" si="44"/>
        <v>#N/A</v>
      </c>
      <c r="N50" s="58" t="str">
        <f t="shared" si="44"/>
        <v>#N/A</v>
      </c>
      <c r="O50" s="58" t="str">
        <f t="shared" si="44"/>
        <v>#N/A</v>
      </c>
      <c r="P50" s="58" t="str">
        <f t="shared" si="44"/>
        <v>#N/A</v>
      </c>
      <c r="Q50" s="58"/>
      <c r="S50" t="str">
        <f>VLOOKUP(K50/Iset1,IDMTData,IF(IChar1=NI1.3,6,IF(IChar1=NI3.0,4,IF(IChar1=VI,5,IF(IChar1=EI,7,IF(IChar1=EI.64,3,8))))))*_TM1</f>
        <v>#N/A</v>
      </c>
      <c r="T50" t="str">
        <f>VLOOKUP(K50/Iset2,IDMTData,IF(IChar2=NI1.3,6,IF(IChar2=NI3.0,4,IF(IChar2=VI,5,IF(IChar2=EI,7,IF(IChar2=EI.64,3,8))))))*_TM2</f>
        <v>#N/A</v>
      </c>
      <c r="U50" t="str">
        <f>VLOOKUP(K50/Iset3,IDMTData,IF(IChar3=NI1.3,6,IF(IChar3=NI3.0,4,IF(IChar3=VI,5,IF(IChar3=EI,7,IF(IChar3=EI.64,3,8))))))*_TM3</f>
        <v>#N/A</v>
      </c>
      <c r="V50" t="str">
        <f>VLOOKUP(K50/Iset4,IDMTData,IF(IChar4=NI1.3,6,IF(IChar4=NI3.0,4,IF(IChar4=VI,5,IF(IChar4=EI,7,IF(IChar4=EI.64,3,8))))))*_TM4</f>
        <v>#N/A</v>
      </c>
      <c r="W50" t="str">
        <f>VLOOKUP(K50/Iset5,IDMTData,IF(IChar5=NI1.3,6,IF(IChar5=NI3.0,4,IF(IChar5=VI,5,IF(IChar5=EI,7,IF(IChar5=EI.64,3,8))))))*_TM5</f>
        <v>#N/A</v>
      </c>
      <c r="Z50" s="58"/>
      <c r="AA50" s="58"/>
      <c r="AB50" s="58"/>
    </row>
    <row r="51" ht="12.75" customHeight="1">
      <c r="A51" s="55"/>
      <c r="B51" s="56"/>
      <c r="C51" s="56"/>
      <c r="D51" s="56"/>
      <c r="E51" s="56"/>
      <c r="F51" s="56"/>
      <c r="G51" s="56"/>
      <c r="H51" s="56"/>
      <c r="K51" s="57">
        <v>90.0</v>
      </c>
      <c r="L51" s="58" t="str">
        <f t="shared" ref="L51:P51" si="45">IF(S51=S50,NA(),S51)</f>
        <v>#N/A</v>
      </c>
      <c r="M51" s="58" t="str">
        <f t="shared" si="45"/>
        <v>#N/A</v>
      </c>
      <c r="N51" s="58" t="str">
        <f t="shared" si="45"/>
        <v>#N/A</v>
      </c>
      <c r="O51" s="58" t="str">
        <f t="shared" si="45"/>
        <v>#N/A</v>
      </c>
      <c r="P51" s="58" t="str">
        <f t="shared" si="45"/>
        <v>#N/A</v>
      </c>
      <c r="Q51" s="58"/>
      <c r="S51" t="str">
        <f>VLOOKUP(K51/Iset1,IDMTData,IF(IChar1=NI1.3,6,IF(IChar1=NI3.0,4,IF(IChar1=VI,5,IF(IChar1=EI,7,IF(IChar1=EI.64,3,8))))))*_TM1</f>
        <v>#N/A</v>
      </c>
      <c r="T51" t="str">
        <f>VLOOKUP(K51/Iset2,IDMTData,IF(IChar2=NI1.3,6,IF(IChar2=NI3.0,4,IF(IChar2=VI,5,IF(IChar2=EI,7,IF(IChar2=EI.64,3,8))))))*_TM2</f>
        <v>#N/A</v>
      </c>
      <c r="U51" t="str">
        <f>VLOOKUP(K51/Iset3,IDMTData,IF(IChar3=NI1.3,6,IF(IChar3=NI3.0,4,IF(IChar3=VI,5,IF(IChar3=EI,7,IF(IChar3=EI.64,3,8))))))*_TM3</f>
        <v>#N/A</v>
      </c>
      <c r="V51" t="str">
        <f>VLOOKUP(K51/Iset4,IDMTData,IF(IChar4=NI1.3,6,IF(IChar4=NI3.0,4,IF(IChar4=VI,5,IF(IChar4=EI,7,IF(IChar4=EI.64,3,8))))))*_TM4</f>
        <v>#N/A</v>
      </c>
      <c r="W51" t="str">
        <f>VLOOKUP(K51/Iset5,IDMTData,IF(IChar5=NI1.3,6,IF(IChar5=NI3.0,4,IF(IChar5=VI,5,IF(IChar5=EI,7,IF(IChar5=EI.64,3,8))))))*_TM5</f>
        <v>#N/A</v>
      </c>
      <c r="Z51" s="58"/>
      <c r="AA51" s="58"/>
      <c r="AB51" s="58"/>
    </row>
    <row r="52" ht="12.75" customHeight="1">
      <c r="A52" s="55"/>
      <c r="B52" s="56"/>
      <c r="C52" s="56"/>
      <c r="D52" s="56"/>
      <c r="E52" s="56"/>
      <c r="F52" s="56"/>
      <c r="G52" s="56"/>
      <c r="H52" s="56"/>
      <c r="K52" s="57">
        <v>92.0</v>
      </c>
      <c r="L52" s="58" t="str">
        <f t="shared" ref="L52:P52" si="46">IF(S52=S51,NA(),S52)</f>
        <v>#N/A</v>
      </c>
      <c r="M52" s="58" t="str">
        <f t="shared" si="46"/>
        <v>#N/A</v>
      </c>
      <c r="N52" s="58" t="str">
        <f t="shared" si="46"/>
        <v>#N/A</v>
      </c>
      <c r="O52" s="58" t="str">
        <f t="shared" si="46"/>
        <v>#N/A</v>
      </c>
      <c r="P52" s="58" t="str">
        <f t="shared" si="46"/>
        <v>#N/A</v>
      </c>
      <c r="Q52" s="58"/>
      <c r="S52" t="str">
        <f>VLOOKUP(K52/Iset1,IDMTData,IF(IChar1=NI1.3,6,IF(IChar1=NI3.0,4,IF(IChar1=VI,5,IF(IChar1=EI,7,IF(IChar1=EI.64,3,8))))))*_TM1</f>
        <v>#N/A</v>
      </c>
      <c r="T52" t="str">
        <f>VLOOKUP(K52/Iset2,IDMTData,IF(IChar2=NI1.3,6,IF(IChar2=NI3.0,4,IF(IChar2=VI,5,IF(IChar2=EI,7,IF(IChar2=EI.64,3,8))))))*_TM2</f>
        <v>#N/A</v>
      </c>
      <c r="U52" t="str">
        <f>VLOOKUP(K52/Iset3,IDMTData,IF(IChar3=NI1.3,6,IF(IChar3=NI3.0,4,IF(IChar3=VI,5,IF(IChar3=EI,7,IF(IChar3=EI.64,3,8))))))*_TM3</f>
        <v>#N/A</v>
      </c>
      <c r="V52" t="str">
        <f>VLOOKUP(K52/Iset4,IDMTData,IF(IChar4=NI1.3,6,IF(IChar4=NI3.0,4,IF(IChar4=VI,5,IF(IChar4=EI,7,IF(IChar4=EI.64,3,8))))))*_TM4</f>
        <v>#N/A</v>
      </c>
      <c r="W52" t="str">
        <f>VLOOKUP(K52/Iset5,IDMTData,IF(IChar5=NI1.3,6,IF(IChar5=NI3.0,4,IF(IChar5=VI,5,IF(IChar5=EI,7,IF(IChar5=EI.64,3,8))))))*_TM5</f>
        <v>#N/A</v>
      </c>
      <c r="Z52" s="58"/>
      <c r="AA52" s="58"/>
      <c r="AB52" s="58"/>
    </row>
    <row r="53" ht="12.75" customHeight="1">
      <c r="A53" s="55"/>
      <c r="B53" s="56"/>
      <c r="C53" s="56"/>
      <c r="D53" s="56"/>
      <c r="E53" s="56"/>
      <c r="F53" s="56"/>
      <c r="G53" s="56"/>
      <c r="H53" s="56"/>
      <c r="K53" s="57">
        <v>94.0</v>
      </c>
      <c r="L53" s="58" t="str">
        <f t="shared" ref="L53:P53" si="47">IF(S53=S52,NA(),S53)</f>
        <v>#N/A</v>
      </c>
      <c r="M53" s="58" t="str">
        <f t="shared" si="47"/>
        <v>#N/A</v>
      </c>
      <c r="N53" s="58" t="str">
        <f t="shared" si="47"/>
        <v>#N/A</v>
      </c>
      <c r="O53" s="58" t="str">
        <f t="shared" si="47"/>
        <v>#N/A</v>
      </c>
      <c r="P53" s="58" t="str">
        <f t="shared" si="47"/>
        <v>#N/A</v>
      </c>
      <c r="Q53" s="58"/>
      <c r="S53" t="str">
        <f>VLOOKUP(K53/Iset1,IDMTData,IF(IChar1=NI1.3,6,IF(IChar1=NI3.0,4,IF(IChar1=VI,5,IF(IChar1=EI,7,IF(IChar1=EI.64,3,8))))))*_TM1</f>
        <v>#N/A</v>
      </c>
      <c r="T53" t="str">
        <f>VLOOKUP(K53/Iset2,IDMTData,IF(IChar2=NI1.3,6,IF(IChar2=NI3.0,4,IF(IChar2=VI,5,IF(IChar2=EI,7,IF(IChar2=EI.64,3,8))))))*_TM2</f>
        <v>#N/A</v>
      </c>
      <c r="U53" t="str">
        <f>VLOOKUP(K53/Iset3,IDMTData,IF(IChar3=NI1.3,6,IF(IChar3=NI3.0,4,IF(IChar3=VI,5,IF(IChar3=EI,7,IF(IChar3=EI.64,3,8))))))*_TM3</f>
        <v>#N/A</v>
      </c>
      <c r="V53" t="str">
        <f>VLOOKUP(K53/Iset4,IDMTData,IF(IChar4=NI1.3,6,IF(IChar4=NI3.0,4,IF(IChar4=VI,5,IF(IChar4=EI,7,IF(IChar4=EI.64,3,8))))))*_TM4</f>
        <v>#N/A</v>
      </c>
      <c r="W53" t="str">
        <f>VLOOKUP(K53/Iset5,IDMTData,IF(IChar5=NI1.3,6,IF(IChar5=NI3.0,4,IF(IChar5=VI,5,IF(IChar5=EI,7,IF(IChar5=EI.64,3,8))))))*_TM5</f>
        <v>#N/A</v>
      </c>
      <c r="Z53" s="58"/>
      <c r="AA53" s="58"/>
      <c r="AB53" s="58"/>
    </row>
    <row r="54" ht="12.75" customHeight="1">
      <c r="A54" s="55"/>
      <c r="B54" s="56"/>
      <c r="C54" s="56"/>
      <c r="D54" s="56"/>
      <c r="E54" s="56"/>
      <c r="F54" s="56"/>
      <c r="G54" s="56"/>
      <c r="H54" s="56"/>
      <c r="K54" s="57">
        <v>96.0</v>
      </c>
      <c r="L54" s="58" t="str">
        <f t="shared" ref="L54:P54" si="48">IF(S54=S53,NA(),S54)</f>
        <v>#N/A</v>
      </c>
      <c r="M54" s="58" t="str">
        <f t="shared" si="48"/>
        <v>#N/A</v>
      </c>
      <c r="N54" s="58" t="str">
        <f t="shared" si="48"/>
        <v>#N/A</v>
      </c>
      <c r="O54" s="58" t="str">
        <f t="shared" si="48"/>
        <v>#N/A</v>
      </c>
      <c r="P54" s="58" t="str">
        <f t="shared" si="48"/>
        <v>#N/A</v>
      </c>
      <c r="Q54" s="58"/>
      <c r="S54" t="str">
        <f>VLOOKUP(K54/Iset1,IDMTData,IF(IChar1=NI1.3,6,IF(IChar1=NI3.0,4,IF(IChar1=VI,5,IF(IChar1=EI,7,IF(IChar1=EI.64,3,8))))))*_TM1</f>
        <v>#N/A</v>
      </c>
      <c r="T54" t="str">
        <f>VLOOKUP(K54/Iset2,IDMTData,IF(IChar2=NI1.3,6,IF(IChar2=NI3.0,4,IF(IChar2=VI,5,IF(IChar2=EI,7,IF(IChar2=EI.64,3,8))))))*_TM2</f>
        <v>#N/A</v>
      </c>
      <c r="U54" t="str">
        <f>VLOOKUP(K54/Iset3,IDMTData,IF(IChar3=NI1.3,6,IF(IChar3=NI3.0,4,IF(IChar3=VI,5,IF(IChar3=EI,7,IF(IChar3=EI.64,3,8))))))*_TM3</f>
        <v>#N/A</v>
      </c>
      <c r="V54" t="str">
        <f>VLOOKUP(K54/Iset4,IDMTData,IF(IChar4=NI1.3,6,IF(IChar4=NI3.0,4,IF(IChar4=VI,5,IF(IChar4=EI,7,IF(IChar4=EI.64,3,8))))))*_TM4</f>
        <v>#N/A</v>
      </c>
      <c r="W54" t="str">
        <f>VLOOKUP(K54/Iset5,IDMTData,IF(IChar5=NI1.3,6,IF(IChar5=NI3.0,4,IF(IChar5=VI,5,IF(IChar5=EI,7,IF(IChar5=EI.64,3,8))))))*_TM5</f>
        <v>#N/A</v>
      </c>
      <c r="Z54" s="58"/>
      <c r="AA54" s="58"/>
      <c r="AB54" s="58"/>
    </row>
    <row r="55" ht="12.75" customHeight="1">
      <c r="A55" s="55"/>
      <c r="B55" s="56"/>
      <c r="C55" s="56"/>
      <c r="D55" s="56"/>
      <c r="E55" s="56"/>
      <c r="F55" s="56"/>
      <c r="G55" s="56"/>
      <c r="H55" s="56"/>
      <c r="K55" s="57">
        <v>98.0</v>
      </c>
      <c r="L55" s="58" t="str">
        <f t="shared" ref="L55:P55" si="49">IF(S55=S54,NA(),S55)</f>
        <v>#N/A</v>
      </c>
      <c r="M55" s="58" t="str">
        <f t="shared" si="49"/>
        <v>#N/A</v>
      </c>
      <c r="N55" s="58" t="str">
        <f t="shared" si="49"/>
        <v>#N/A</v>
      </c>
      <c r="O55" s="58" t="str">
        <f t="shared" si="49"/>
        <v>#N/A</v>
      </c>
      <c r="P55" s="58" t="str">
        <f t="shared" si="49"/>
        <v>#N/A</v>
      </c>
      <c r="Q55" s="58"/>
      <c r="S55" t="str">
        <f>VLOOKUP(K55/Iset1,IDMTData,IF(IChar1=NI1.3,6,IF(IChar1=NI3.0,4,IF(IChar1=VI,5,IF(IChar1=EI,7,IF(IChar1=EI.64,3,8))))))*_TM1</f>
        <v>#N/A</v>
      </c>
      <c r="T55" t="str">
        <f>VLOOKUP(K55/Iset2,IDMTData,IF(IChar2=NI1.3,6,IF(IChar2=NI3.0,4,IF(IChar2=VI,5,IF(IChar2=EI,7,IF(IChar2=EI.64,3,8))))))*_TM2</f>
        <v>#N/A</v>
      </c>
      <c r="U55" t="str">
        <f>VLOOKUP(K55/Iset3,IDMTData,IF(IChar3=NI1.3,6,IF(IChar3=NI3.0,4,IF(IChar3=VI,5,IF(IChar3=EI,7,IF(IChar3=EI.64,3,8))))))*_TM3</f>
        <v>#N/A</v>
      </c>
      <c r="V55" t="str">
        <f>VLOOKUP(K55/Iset4,IDMTData,IF(IChar4=NI1.3,6,IF(IChar4=NI3.0,4,IF(IChar4=VI,5,IF(IChar4=EI,7,IF(IChar4=EI.64,3,8))))))*_TM4</f>
        <v>#N/A</v>
      </c>
      <c r="W55" t="str">
        <f>VLOOKUP(K55/Iset5,IDMTData,IF(IChar5=NI1.3,6,IF(IChar5=NI3.0,4,IF(IChar5=VI,5,IF(IChar5=EI,7,IF(IChar5=EI.64,3,8))))))*_TM5</f>
        <v>#N/A</v>
      </c>
      <c r="Z55" s="58"/>
      <c r="AA55" s="58"/>
      <c r="AB55" s="58"/>
    </row>
    <row r="56" ht="12.75" customHeight="1">
      <c r="A56" s="55">
        <v>1.02</v>
      </c>
      <c r="B56" s="56"/>
      <c r="C56" s="56" t="str">
        <f t="shared" ref="C56:C140" si="52">(59.8)/(A56^2-1)</f>
        <v>1480.198</v>
      </c>
      <c r="D56" s="56" t="str">
        <f t="shared" ref="D56:D254" si="53">0.14/((A56^0.02)-1)</f>
        <v>353.418</v>
      </c>
      <c r="E56" s="56" t="str">
        <f t="shared" ref="E56:E254" si="54">13.5/((A56^1)-1)</f>
        <v>675.000</v>
      </c>
      <c r="F56" s="56" t="str">
        <f t="shared" ref="F56:F254" si="55">0.05/((A56^0.02)-1)+0.24</f>
        <v>126.461</v>
      </c>
      <c r="G56" s="56" t="str">
        <f t="shared" ref="G56:G254" si="56">80/((A56*A56)-1)</f>
        <v>1980.198</v>
      </c>
      <c r="H56" s="56" t="str">
        <f t="shared" ref="H56:H254" si="57">120/(A56-1)</f>
        <v>6000.000</v>
      </c>
      <c r="K56" s="57">
        <v>100.0</v>
      </c>
      <c r="L56" s="58" t="str">
        <f t="shared" ref="L56:P56" si="50">IF(S56=S55,NA(),S56)</f>
        <v>#N/A</v>
      </c>
      <c r="M56" s="58" t="str">
        <f t="shared" si="50"/>
        <v>#N/A</v>
      </c>
      <c r="N56" s="58" t="str">
        <f t="shared" si="50"/>
        <v>#N/A</v>
      </c>
      <c r="O56" s="58" t="str">
        <f t="shared" si="50"/>
        <v>#N/A</v>
      </c>
      <c r="P56" s="58" t="str">
        <f t="shared" si="50"/>
        <v>#N/A</v>
      </c>
      <c r="Q56" s="58"/>
      <c r="S56" t="str">
        <f>VLOOKUP(K56/Iset1,IDMTData,IF(IChar1=NI1.3,6,IF(IChar1=NI3.0,4,IF(IChar1=VI,5,IF(IChar1=EI,7,IF(IChar1=EI.64,3,8))))))*_TM1</f>
        <v>#N/A</v>
      </c>
      <c r="T56" t="str">
        <f>VLOOKUP(K56/Iset2,IDMTData,IF(IChar2=NI1.3,6,IF(IChar2=NI3.0,4,IF(IChar2=VI,5,IF(IChar2=EI,7,IF(IChar2=EI.64,3,8))))))*_TM2</f>
        <v>#N/A</v>
      </c>
      <c r="U56" t="str">
        <f>VLOOKUP(K56/Iset3,IDMTData,IF(IChar3=NI1.3,6,IF(IChar3=NI3.0,4,IF(IChar3=VI,5,IF(IChar3=EI,7,IF(IChar3=EI.64,3,8))))))*_TM3</f>
        <v>#N/A</v>
      </c>
      <c r="V56" t="str">
        <f>VLOOKUP(K56/Iset4,IDMTData,IF(IChar4=NI1.3,6,IF(IChar4=NI3.0,4,IF(IChar4=VI,5,IF(IChar4=EI,7,IF(IChar4=EI.64,3,8))))))*_TM4</f>
        <v>#N/A</v>
      </c>
      <c r="W56" t="str">
        <f>VLOOKUP(K56/Iset5,IDMTData,IF(IChar5=NI1.3,6,IF(IChar5=NI3.0,4,IF(IChar5=VI,5,IF(IChar5=EI,7,IF(IChar5=EI.64,3,8))))))*_TM5</f>
        <v>#N/A</v>
      </c>
      <c r="Z56" s="58" t="str">
        <f t="shared" ref="Z56:AB56" si="51">NA()</f>
        <v>#N/A</v>
      </c>
      <c r="AA56" s="58" t="str">
        <f t="shared" si="51"/>
        <v>#N/A</v>
      </c>
      <c r="AB56" s="58" t="str">
        <f t="shared" si="51"/>
        <v>#N/A</v>
      </c>
    </row>
    <row r="57" ht="12.75" customHeight="1">
      <c r="A57" s="55">
        <v>1.03</v>
      </c>
      <c r="B57" s="56"/>
      <c r="C57" s="56" t="str">
        <f t="shared" si="52"/>
        <v>981.938</v>
      </c>
      <c r="D57" s="56" t="str">
        <f t="shared" si="53"/>
        <v>236.746</v>
      </c>
      <c r="E57" s="56" t="str">
        <f t="shared" si="54"/>
        <v>450.000</v>
      </c>
      <c r="F57" s="56" t="str">
        <f t="shared" si="55"/>
        <v>84.792</v>
      </c>
      <c r="G57" s="56" t="str">
        <f t="shared" si="56"/>
        <v>1313.629</v>
      </c>
      <c r="H57" s="56" t="str">
        <f t="shared" si="57"/>
        <v>4000.000</v>
      </c>
      <c r="K57" s="57">
        <v>101.0</v>
      </c>
      <c r="L57" s="58" t="str">
        <f t="shared" ref="L57:P57" si="58">IF(S57=S56,NA(),S57)</f>
        <v>#N/A</v>
      </c>
      <c r="M57" s="58" t="str">
        <f t="shared" si="58"/>
        <v>#N/A</v>
      </c>
      <c r="N57" s="58" t="str">
        <f t="shared" si="58"/>
        <v>#N/A</v>
      </c>
      <c r="O57" s="58" t="str">
        <f t="shared" si="58"/>
        <v>#N/A</v>
      </c>
      <c r="P57" s="58" t="str">
        <f t="shared" si="58"/>
        <v>#N/A</v>
      </c>
      <c r="Q57" s="58"/>
      <c r="S57" t="str">
        <f>VLOOKUP(K57/Iset1,IDMTData,IF(IChar1=NI1.3,6,IF(IChar1=NI3.0,4,IF(IChar1=VI,5,IF(IChar1=EI,7,IF(IChar1=EI.64,3,8))))))*_TM1</f>
        <v>#N/A</v>
      </c>
      <c r="T57" t="str">
        <f>VLOOKUP(K57/Iset2,IDMTData,IF(IChar2=NI1.3,6,IF(IChar2=NI3.0,4,IF(IChar2=VI,5,IF(IChar2=EI,7,IF(IChar2=EI.64,3,8))))))*_TM2</f>
        <v>#N/A</v>
      </c>
      <c r="U57" t="str">
        <f>VLOOKUP(K57/Iset3,IDMTData,IF(IChar3=NI1.3,6,IF(IChar3=NI3.0,4,IF(IChar3=VI,5,IF(IChar3=EI,7,IF(IChar3=EI.64,3,8))))))*_TM3</f>
        <v>#N/A</v>
      </c>
      <c r="V57" t="str">
        <f>VLOOKUP(K57/Iset4,IDMTData,IF(IChar4=NI1.3,6,IF(IChar4=NI3.0,4,IF(IChar4=VI,5,IF(IChar4=EI,7,IF(IChar4=EI.64,3,8))))))*_TM4</f>
        <v>#N/A</v>
      </c>
      <c r="W57" t="str">
        <f>VLOOKUP(K57/Iset5,IDMTData,IF(IChar5=NI1.3,6,IF(IChar5=NI3.0,4,IF(IChar5=VI,5,IF(IChar5=EI,7,IF(IChar5=EI.64,3,8))))))*_TM5</f>
        <v>#N/A</v>
      </c>
      <c r="Z57" s="58" t="str">
        <f t="shared" ref="Z57:AB57" si="59">NA()</f>
        <v>#N/A</v>
      </c>
      <c r="AA57" s="58" t="str">
        <f t="shared" si="59"/>
        <v>#N/A</v>
      </c>
      <c r="AB57" s="58" t="str">
        <f t="shared" si="59"/>
        <v>#N/A</v>
      </c>
    </row>
    <row r="58" ht="12.75" customHeight="1">
      <c r="A58" s="55">
        <v>1.04</v>
      </c>
      <c r="B58" s="56"/>
      <c r="C58" s="56" t="str">
        <f t="shared" si="52"/>
        <v>732.843</v>
      </c>
      <c r="D58" s="56" t="str">
        <f t="shared" si="53"/>
        <v>178.407</v>
      </c>
      <c r="E58" s="56" t="str">
        <f t="shared" si="54"/>
        <v>337.500</v>
      </c>
      <c r="F58" s="56" t="str">
        <f t="shared" si="55"/>
        <v>63.957</v>
      </c>
      <c r="G58" s="56" t="str">
        <f t="shared" si="56"/>
        <v>980.392</v>
      </c>
      <c r="H58" s="56" t="str">
        <f t="shared" si="57"/>
        <v>3000.000</v>
      </c>
      <c r="K58" s="57">
        <v>102.0</v>
      </c>
      <c r="L58" s="58" t="str">
        <f t="shared" ref="L58:P58" si="60">IF(S58=S57,NA(),S58)</f>
        <v>#N/A</v>
      </c>
      <c r="M58" s="58" t="str">
        <f t="shared" si="60"/>
        <v>#N/A</v>
      </c>
      <c r="N58" s="58" t="str">
        <f t="shared" si="60"/>
        <v>#N/A</v>
      </c>
      <c r="O58" s="58" t="str">
        <f t="shared" si="60"/>
        <v>#N/A</v>
      </c>
      <c r="P58" s="58" t="str">
        <f t="shared" si="60"/>
        <v>#N/A</v>
      </c>
      <c r="Q58" s="58"/>
      <c r="S58" t="str">
        <f>VLOOKUP(K58/Iset1,IDMTData,IF(IChar1=NI1.3,6,IF(IChar1=NI3.0,4,IF(IChar1=VI,5,IF(IChar1=EI,7,IF(IChar1=EI.64,3,8))))))*_TM1</f>
        <v>#N/A</v>
      </c>
      <c r="T58" t="str">
        <f>VLOOKUP(K58/Iset2,IDMTData,IF(IChar2=NI1.3,6,IF(IChar2=NI3.0,4,IF(IChar2=VI,5,IF(IChar2=EI,7,IF(IChar2=EI.64,3,8))))))*_TM2</f>
        <v>#N/A</v>
      </c>
      <c r="U58" t="str">
        <f>VLOOKUP(K58/Iset3,IDMTData,IF(IChar3=NI1.3,6,IF(IChar3=NI3.0,4,IF(IChar3=VI,5,IF(IChar3=EI,7,IF(IChar3=EI.64,3,8))))))*_TM3</f>
        <v>#N/A</v>
      </c>
      <c r="V58" t="str">
        <f>VLOOKUP(K58/Iset4,IDMTData,IF(IChar4=NI1.3,6,IF(IChar4=NI3.0,4,IF(IChar4=VI,5,IF(IChar4=EI,7,IF(IChar4=EI.64,3,8))))))*_TM4</f>
        <v>#N/A</v>
      </c>
      <c r="W58" t="str">
        <f>VLOOKUP(K58/Iset5,IDMTData,IF(IChar5=NI1.3,6,IF(IChar5=NI3.0,4,IF(IChar5=VI,5,IF(IChar5=EI,7,IF(IChar5=EI.64,3,8))))))*_TM5</f>
        <v>#N/A</v>
      </c>
      <c r="Z58" s="58" t="str">
        <f t="shared" ref="Z58:AB58" si="61">NA()</f>
        <v>#N/A</v>
      </c>
      <c r="AA58" s="58" t="str">
        <f t="shared" si="61"/>
        <v>#N/A</v>
      </c>
      <c r="AB58" s="58" t="str">
        <f t="shared" si="61"/>
        <v>#N/A</v>
      </c>
    </row>
    <row r="59" ht="12.75" customHeight="1">
      <c r="A59" s="55">
        <v>1.05</v>
      </c>
      <c r="B59" s="56"/>
      <c r="C59" s="56" t="str">
        <f t="shared" si="52"/>
        <v>583.415</v>
      </c>
      <c r="D59" s="56" t="str">
        <f t="shared" si="53"/>
        <v>143.402</v>
      </c>
      <c r="E59" s="56" t="str">
        <f t="shared" si="54"/>
        <v>270.000</v>
      </c>
      <c r="F59" s="56" t="str">
        <f t="shared" si="55"/>
        <v>51.455</v>
      </c>
      <c r="G59" s="56" t="str">
        <f t="shared" si="56"/>
        <v>780.488</v>
      </c>
      <c r="H59" s="56" t="str">
        <f t="shared" si="57"/>
        <v>2400.000</v>
      </c>
      <c r="K59" s="57">
        <v>103.0</v>
      </c>
      <c r="L59" s="58" t="str">
        <f t="shared" ref="L59:P59" si="62">IF(S59=S58,NA(),S59)</f>
        <v>#N/A</v>
      </c>
      <c r="M59" s="58" t="str">
        <f t="shared" si="62"/>
        <v>#N/A</v>
      </c>
      <c r="N59" s="58" t="str">
        <f t="shared" si="62"/>
        <v>#N/A</v>
      </c>
      <c r="O59" s="58" t="str">
        <f t="shared" si="62"/>
        <v>#N/A</v>
      </c>
      <c r="P59" s="58" t="str">
        <f t="shared" si="62"/>
        <v>#N/A</v>
      </c>
      <c r="Q59" s="58"/>
      <c r="S59" t="str">
        <f>VLOOKUP(K59/Iset1,IDMTData,IF(IChar1=NI1.3,6,IF(IChar1=NI3.0,4,IF(IChar1=VI,5,IF(IChar1=EI,7,IF(IChar1=EI.64,3,8))))))*_TM1</f>
        <v>#N/A</v>
      </c>
      <c r="T59" t="str">
        <f>VLOOKUP(K59/Iset2,IDMTData,IF(IChar2=NI1.3,6,IF(IChar2=NI3.0,4,IF(IChar2=VI,5,IF(IChar2=EI,7,IF(IChar2=EI.64,3,8))))))*_TM2</f>
        <v>#N/A</v>
      </c>
      <c r="U59" t="str">
        <f>VLOOKUP(K59/Iset3,IDMTData,IF(IChar3=NI1.3,6,IF(IChar3=NI3.0,4,IF(IChar3=VI,5,IF(IChar3=EI,7,IF(IChar3=EI.64,3,8))))))*_TM3</f>
        <v>#N/A</v>
      </c>
      <c r="V59" t="str">
        <f>VLOOKUP(K59/Iset4,IDMTData,IF(IChar4=NI1.3,6,IF(IChar4=NI3.0,4,IF(IChar4=VI,5,IF(IChar4=EI,7,IF(IChar4=EI.64,3,8))))))*_TM4</f>
        <v>#N/A</v>
      </c>
      <c r="W59" t="str">
        <f>VLOOKUP(K59/Iset5,IDMTData,IF(IChar5=NI1.3,6,IF(IChar5=NI3.0,4,IF(IChar5=VI,5,IF(IChar5=EI,7,IF(IChar5=EI.64,3,8))))))*_TM5</f>
        <v>#N/A</v>
      </c>
      <c r="Z59" s="58" t="str">
        <f t="shared" ref="Z59:AB59" si="63">NA()</f>
        <v>#N/A</v>
      </c>
      <c r="AA59" s="58" t="str">
        <f t="shared" si="63"/>
        <v>#N/A</v>
      </c>
      <c r="AB59" s="58" t="str">
        <f t="shared" si="63"/>
        <v>#N/A</v>
      </c>
    </row>
    <row r="60" ht="12.75" customHeight="1">
      <c r="A60" s="55">
        <v>1.06</v>
      </c>
      <c r="B60" s="56"/>
      <c r="C60" s="56" t="str">
        <f t="shared" si="52"/>
        <v>483.819</v>
      </c>
      <c r="D60" s="56" t="str">
        <f t="shared" si="53"/>
        <v>120.063</v>
      </c>
      <c r="E60" s="56" t="str">
        <f t="shared" si="54"/>
        <v>225.000</v>
      </c>
      <c r="F60" s="56" t="str">
        <f t="shared" si="55"/>
        <v>43.120</v>
      </c>
      <c r="G60" s="56" t="str">
        <f t="shared" si="56"/>
        <v>647.249</v>
      </c>
      <c r="H60" s="56" t="str">
        <f t="shared" si="57"/>
        <v>2000.000</v>
      </c>
      <c r="K60" s="57">
        <v>104.0</v>
      </c>
      <c r="L60" s="58" t="str">
        <f t="shared" ref="L60:P60" si="64">IF(S60=S59,NA(),S60)</f>
        <v>#N/A</v>
      </c>
      <c r="M60" s="58" t="str">
        <f t="shared" si="64"/>
        <v>#N/A</v>
      </c>
      <c r="N60" s="58" t="str">
        <f t="shared" si="64"/>
        <v>#N/A</v>
      </c>
      <c r="O60" s="58" t="str">
        <f t="shared" si="64"/>
        <v>#N/A</v>
      </c>
      <c r="P60" s="58" t="str">
        <f t="shared" si="64"/>
        <v>#N/A</v>
      </c>
      <c r="Q60" s="58"/>
      <c r="S60" t="str">
        <f>VLOOKUP(K60/Iset1,IDMTData,IF(IChar1=NI1.3,6,IF(IChar1=NI3.0,4,IF(IChar1=VI,5,IF(IChar1=EI,7,IF(IChar1=EI.64,3,8))))))*_TM1</f>
        <v>#N/A</v>
      </c>
      <c r="T60" t="str">
        <f>VLOOKUP(K60/Iset2,IDMTData,IF(IChar2=NI1.3,6,IF(IChar2=NI3.0,4,IF(IChar2=VI,5,IF(IChar2=EI,7,IF(IChar2=EI.64,3,8))))))*_TM2</f>
        <v>#N/A</v>
      </c>
      <c r="U60" t="str">
        <f>VLOOKUP(K60/Iset3,IDMTData,IF(IChar3=NI1.3,6,IF(IChar3=NI3.0,4,IF(IChar3=VI,5,IF(IChar3=EI,7,IF(IChar3=EI.64,3,8))))))*_TM3</f>
        <v>#N/A</v>
      </c>
      <c r="V60" t="str">
        <f>VLOOKUP(K60/Iset4,IDMTData,IF(IChar4=NI1.3,6,IF(IChar4=NI3.0,4,IF(IChar4=VI,5,IF(IChar4=EI,7,IF(IChar4=EI.64,3,8))))))*_TM4</f>
        <v>#N/A</v>
      </c>
      <c r="W60" t="str">
        <f>VLOOKUP(K60/Iset5,IDMTData,IF(IChar5=NI1.3,6,IF(IChar5=NI3.0,4,IF(IChar5=VI,5,IF(IChar5=EI,7,IF(IChar5=EI.64,3,8))))))*_TM5</f>
        <v>#N/A</v>
      </c>
      <c r="Z60" s="58" t="str">
        <f t="shared" ref="Z60:AB60" si="65">NA()</f>
        <v>#N/A</v>
      </c>
      <c r="AA60" s="58" t="str">
        <f t="shared" si="65"/>
        <v>#N/A</v>
      </c>
      <c r="AB60" s="58" t="str">
        <f t="shared" si="65"/>
        <v>#N/A</v>
      </c>
    </row>
    <row r="61" ht="12.75" customHeight="1">
      <c r="A61" s="55">
        <v>1.07</v>
      </c>
      <c r="B61" s="56"/>
      <c r="C61" s="56" t="str">
        <f t="shared" si="52"/>
        <v>412.698</v>
      </c>
      <c r="D61" s="56" t="str">
        <f t="shared" si="53"/>
        <v>103.391</v>
      </c>
      <c r="E61" s="56" t="str">
        <f t="shared" si="54"/>
        <v>192.857</v>
      </c>
      <c r="F61" s="56" t="str">
        <f t="shared" si="55"/>
        <v>37.165</v>
      </c>
      <c r="G61" s="56" t="str">
        <f t="shared" si="56"/>
        <v>552.105</v>
      </c>
      <c r="H61" s="56" t="str">
        <f t="shared" si="57"/>
        <v>1714.286</v>
      </c>
      <c r="K61" s="57">
        <v>105.0</v>
      </c>
      <c r="L61" s="58" t="str">
        <f t="shared" ref="L61:P61" si="66">IF(S61=S60,NA(),S61)</f>
        <v>#N/A</v>
      </c>
      <c r="M61" s="58" t="str">
        <f t="shared" si="66"/>
        <v>#N/A</v>
      </c>
      <c r="N61" s="58" t="str">
        <f t="shared" si="66"/>
        <v>#N/A</v>
      </c>
      <c r="O61" s="58" t="str">
        <f t="shared" si="66"/>
        <v>#N/A</v>
      </c>
      <c r="P61" s="58" t="str">
        <f t="shared" si="66"/>
        <v>#N/A</v>
      </c>
      <c r="Q61" s="58"/>
      <c r="S61" t="str">
        <f>VLOOKUP(K61/Iset1,IDMTData,IF(IChar1=NI1.3,6,IF(IChar1=NI3.0,4,IF(IChar1=VI,5,IF(IChar1=EI,7,IF(IChar1=EI.64,3,8))))))*_TM1</f>
        <v>#N/A</v>
      </c>
      <c r="T61" t="str">
        <f>VLOOKUP(K61/Iset2,IDMTData,IF(IChar2=NI1.3,6,IF(IChar2=NI3.0,4,IF(IChar2=VI,5,IF(IChar2=EI,7,IF(IChar2=EI.64,3,8))))))*_TM2</f>
        <v>#N/A</v>
      </c>
      <c r="U61" t="str">
        <f>VLOOKUP(K61/Iset3,IDMTData,IF(IChar3=NI1.3,6,IF(IChar3=NI3.0,4,IF(IChar3=VI,5,IF(IChar3=EI,7,IF(IChar3=EI.64,3,8))))))*_TM3</f>
        <v>#N/A</v>
      </c>
      <c r="V61" t="str">
        <f>VLOOKUP(K61/Iset4,IDMTData,IF(IChar4=NI1.3,6,IF(IChar4=NI3.0,4,IF(IChar4=VI,5,IF(IChar4=EI,7,IF(IChar4=EI.64,3,8))))))*_TM4</f>
        <v>#N/A</v>
      </c>
      <c r="W61" t="str">
        <f>VLOOKUP(K61/Iset5,IDMTData,IF(IChar5=NI1.3,6,IF(IChar5=NI3.0,4,IF(IChar5=VI,5,IF(IChar5=EI,7,IF(IChar5=EI.64,3,8))))))*_TM5</f>
        <v>#N/A</v>
      </c>
      <c r="Z61" s="58" t="str">
        <f t="shared" ref="Z61:AB61" si="67">NA()</f>
        <v>#N/A</v>
      </c>
      <c r="AA61" s="58" t="str">
        <f t="shared" si="67"/>
        <v>#N/A</v>
      </c>
      <c r="AB61" s="58" t="str">
        <f t="shared" si="67"/>
        <v>#N/A</v>
      </c>
    </row>
    <row r="62" ht="12.75" customHeight="1">
      <c r="A62" s="55">
        <v>1.08</v>
      </c>
      <c r="B62" s="56"/>
      <c r="C62" s="56" t="str">
        <f t="shared" si="52"/>
        <v>359.375</v>
      </c>
      <c r="D62" s="56" t="str">
        <f t="shared" si="53"/>
        <v>90.885</v>
      </c>
      <c r="E62" s="56" t="str">
        <f t="shared" si="54"/>
        <v>168.750</v>
      </c>
      <c r="F62" s="56" t="str">
        <f t="shared" si="55"/>
        <v>32.699</v>
      </c>
      <c r="G62" s="56" t="str">
        <f t="shared" si="56"/>
        <v>480.769</v>
      </c>
      <c r="H62" s="56" t="str">
        <f t="shared" si="57"/>
        <v>1500.000</v>
      </c>
      <c r="K62" s="57">
        <v>106.0</v>
      </c>
      <c r="L62" s="58" t="str">
        <f t="shared" ref="L62:P62" si="68">IF(S62=S61,NA(),S62)</f>
        <v>#N/A</v>
      </c>
      <c r="M62" s="58" t="str">
        <f t="shared" si="68"/>
        <v>#N/A</v>
      </c>
      <c r="N62" s="58" t="str">
        <f t="shared" si="68"/>
        <v>#N/A</v>
      </c>
      <c r="O62" s="58" t="str">
        <f t="shared" si="68"/>
        <v>#N/A</v>
      </c>
      <c r="P62" s="58" t="str">
        <f t="shared" si="68"/>
        <v>#N/A</v>
      </c>
      <c r="Q62" s="58"/>
      <c r="S62" t="str">
        <f>VLOOKUP(K62/Iset1,IDMTData,IF(IChar1=NI1.3,6,IF(IChar1=NI3.0,4,IF(IChar1=VI,5,IF(IChar1=EI,7,IF(IChar1=EI.64,3,8))))))*_TM1</f>
        <v>#N/A</v>
      </c>
      <c r="T62" t="str">
        <f>VLOOKUP(K62/Iset2,IDMTData,IF(IChar2=NI1.3,6,IF(IChar2=NI3.0,4,IF(IChar2=VI,5,IF(IChar2=EI,7,IF(IChar2=EI.64,3,8))))))*_TM2</f>
        <v>#N/A</v>
      </c>
      <c r="U62" t="str">
        <f>VLOOKUP(K62/Iset3,IDMTData,IF(IChar3=NI1.3,6,IF(IChar3=NI3.0,4,IF(IChar3=VI,5,IF(IChar3=EI,7,IF(IChar3=EI.64,3,8))))))*_TM3</f>
        <v>#N/A</v>
      </c>
      <c r="V62" t="str">
        <f>VLOOKUP(K62/Iset4,IDMTData,IF(IChar4=NI1.3,6,IF(IChar4=NI3.0,4,IF(IChar4=VI,5,IF(IChar4=EI,7,IF(IChar4=EI.64,3,8))))))*_TM4</f>
        <v>#N/A</v>
      </c>
      <c r="W62" t="str">
        <f>VLOOKUP(K62/Iset5,IDMTData,IF(IChar5=NI1.3,6,IF(IChar5=NI3.0,4,IF(IChar5=VI,5,IF(IChar5=EI,7,IF(IChar5=EI.64,3,8))))))*_TM5</f>
        <v>#N/A</v>
      </c>
      <c r="Z62" s="58" t="str">
        <f t="shared" ref="Z62:AB62" si="69">NA()</f>
        <v>#N/A</v>
      </c>
      <c r="AA62" s="58" t="str">
        <f t="shared" si="69"/>
        <v>#N/A</v>
      </c>
      <c r="AB62" s="58" t="str">
        <f t="shared" si="69"/>
        <v>#N/A</v>
      </c>
    </row>
    <row r="63" ht="12.75" customHeight="1">
      <c r="A63" s="55">
        <v>1.09</v>
      </c>
      <c r="B63" s="56"/>
      <c r="C63" s="56" t="str">
        <f t="shared" si="52"/>
        <v>317.916</v>
      </c>
      <c r="D63" s="56" t="str">
        <f t="shared" si="53"/>
        <v>81.158</v>
      </c>
      <c r="E63" s="56" t="str">
        <f t="shared" si="54"/>
        <v>150.000</v>
      </c>
      <c r="F63" s="56" t="str">
        <f t="shared" si="55"/>
        <v>29.225</v>
      </c>
      <c r="G63" s="56" t="str">
        <f t="shared" si="56"/>
        <v>425.306</v>
      </c>
      <c r="H63" s="56" t="str">
        <f t="shared" si="57"/>
        <v>1333.333</v>
      </c>
      <c r="K63" s="57">
        <v>107.0</v>
      </c>
      <c r="L63" s="58" t="str">
        <f t="shared" ref="L63:P63" si="70">IF(S63=S62,NA(),S63)</f>
        <v>#N/A</v>
      </c>
      <c r="M63" s="58" t="str">
        <f t="shared" si="70"/>
        <v>#N/A</v>
      </c>
      <c r="N63" s="58" t="str">
        <f t="shared" si="70"/>
        <v>#N/A</v>
      </c>
      <c r="O63" s="58" t="str">
        <f t="shared" si="70"/>
        <v>#N/A</v>
      </c>
      <c r="P63" s="58" t="str">
        <f t="shared" si="70"/>
        <v>#N/A</v>
      </c>
      <c r="Q63" s="58"/>
      <c r="S63" t="str">
        <f>VLOOKUP(K63/Iset1,IDMTData,IF(IChar1=NI1.3,6,IF(IChar1=NI3.0,4,IF(IChar1=VI,5,IF(IChar1=EI,7,IF(IChar1=EI.64,3,8))))))*_TM1</f>
        <v>#N/A</v>
      </c>
      <c r="T63" t="str">
        <f>VLOOKUP(K63/Iset2,IDMTData,IF(IChar2=NI1.3,6,IF(IChar2=NI3.0,4,IF(IChar2=VI,5,IF(IChar2=EI,7,IF(IChar2=EI.64,3,8))))))*_TM2</f>
        <v>#N/A</v>
      </c>
      <c r="U63" t="str">
        <f>VLOOKUP(K63/Iset3,IDMTData,IF(IChar3=NI1.3,6,IF(IChar3=NI3.0,4,IF(IChar3=VI,5,IF(IChar3=EI,7,IF(IChar3=EI.64,3,8))))))*_TM3</f>
        <v>#N/A</v>
      </c>
      <c r="V63" t="str">
        <f>VLOOKUP(K63/Iset4,IDMTData,IF(IChar4=NI1.3,6,IF(IChar4=NI3.0,4,IF(IChar4=VI,5,IF(IChar4=EI,7,IF(IChar4=EI.64,3,8))))))*_TM4</f>
        <v>#N/A</v>
      </c>
      <c r="W63" t="str">
        <f>VLOOKUP(K63/Iset5,IDMTData,IF(IChar5=NI1.3,6,IF(IChar5=NI3.0,4,IF(IChar5=VI,5,IF(IChar5=EI,7,IF(IChar5=EI.64,3,8))))))*_TM5</f>
        <v>#N/A</v>
      </c>
      <c r="Z63" s="58" t="str">
        <f t="shared" ref="Z63:AB63" si="71">NA()</f>
        <v>#N/A</v>
      </c>
      <c r="AA63" s="58" t="str">
        <f t="shared" si="71"/>
        <v>#N/A</v>
      </c>
      <c r="AB63" s="58" t="str">
        <f t="shared" si="71"/>
        <v>#N/A</v>
      </c>
    </row>
    <row r="64" ht="12.75" customHeight="1">
      <c r="A64" s="55">
        <v>1.1</v>
      </c>
      <c r="B64" s="56"/>
      <c r="C64" s="56" t="str">
        <f t="shared" si="52"/>
        <v>284.762</v>
      </c>
      <c r="D64" s="56" t="str">
        <f t="shared" si="53"/>
        <v>73.374</v>
      </c>
      <c r="E64" s="56" t="str">
        <f t="shared" si="54"/>
        <v>135.000</v>
      </c>
      <c r="F64" s="56" t="str">
        <f t="shared" si="55"/>
        <v>26.445</v>
      </c>
      <c r="G64" s="56" t="str">
        <f t="shared" si="56"/>
        <v>380.952</v>
      </c>
      <c r="H64" s="56" t="str">
        <f t="shared" si="57"/>
        <v>1200.000</v>
      </c>
      <c r="K64" s="57">
        <v>108.0</v>
      </c>
      <c r="L64" s="58" t="str">
        <f t="shared" ref="L64:P64" si="72">IF(S64=S63,NA(),S64)</f>
        <v>#N/A</v>
      </c>
      <c r="M64" s="58" t="str">
        <f t="shared" si="72"/>
        <v>#N/A</v>
      </c>
      <c r="N64" s="58" t="str">
        <f t="shared" si="72"/>
        <v>#N/A</v>
      </c>
      <c r="O64" s="58" t="str">
        <f t="shared" si="72"/>
        <v>#N/A</v>
      </c>
      <c r="P64" s="58" t="str">
        <f t="shared" si="72"/>
        <v>#N/A</v>
      </c>
      <c r="Q64" s="58"/>
      <c r="S64" t="str">
        <f>VLOOKUP(K64/Iset1,IDMTData,IF(IChar1=NI1.3,6,IF(IChar1=NI3.0,4,IF(IChar1=VI,5,IF(IChar1=EI,7,IF(IChar1=EI.64,3,8))))))*_TM1</f>
        <v>#N/A</v>
      </c>
      <c r="T64" t="str">
        <f>VLOOKUP(K64/Iset2,IDMTData,IF(IChar2=NI1.3,6,IF(IChar2=NI3.0,4,IF(IChar2=VI,5,IF(IChar2=EI,7,IF(IChar2=EI.64,3,8))))))*_TM2</f>
        <v>#N/A</v>
      </c>
      <c r="U64" t="str">
        <f>VLOOKUP(K64/Iset3,IDMTData,IF(IChar3=NI1.3,6,IF(IChar3=NI3.0,4,IF(IChar3=VI,5,IF(IChar3=EI,7,IF(IChar3=EI.64,3,8))))))*_TM3</f>
        <v>#N/A</v>
      </c>
      <c r="V64" t="str">
        <f>VLOOKUP(K64/Iset4,IDMTData,IF(IChar4=NI1.3,6,IF(IChar4=NI3.0,4,IF(IChar4=VI,5,IF(IChar4=EI,7,IF(IChar4=EI.64,3,8))))))*_TM4</f>
        <v>#N/A</v>
      </c>
      <c r="W64" t="str">
        <f>VLOOKUP(K64/Iset5,IDMTData,IF(IChar5=NI1.3,6,IF(IChar5=NI3.0,4,IF(IChar5=VI,5,IF(IChar5=EI,7,IF(IChar5=EI.64,3,8))))))*_TM5</f>
        <v>#N/A</v>
      </c>
      <c r="Z64" s="58" t="str">
        <f t="shared" ref="Z64:AB64" si="73">NA()</f>
        <v>#N/A</v>
      </c>
      <c r="AA64" s="58" t="str">
        <f t="shared" si="73"/>
        <v>#N/A</v>
      </c>
      <c r="AB64" s="58" t="str">
        <f t="shared" si="73"/>
        <v>#N/A</v>
      </c>
    </row>
    <row r="65" ht="12.75" customHeight="1">
      <c r="A65" s="55">
        <v>1.11</v>
      </c>
      <c r="B65" s="56"/>
      <c r="C65" s="56" t="str">
        <f t="shared" si="52"/>
        <v>257.648</v>
      </c>
      <c r="D65" s="56" t="str">
        <f t="shared" si="53"/>
        <v>67.006</v>
      </c>
      <c r="E65" s="56" t="str">
        <f t="shared" si="54"/>
        <v>122.727</v>
      </c>
      <c r="F65" s="56" t="str">
        <f t="shared" si="55"/>
        <v>24.171</v>
      </c>
      <c r="G65" s="56" t="str">
        <f t="shared" si="56"/>
        <v>344.679</v>
      </c>
      <c r="H65" s="56" t="str">
        <f t="shared" si="57"/>
        <v>1090.909</v>
      </c>
      <c r="K65" s="57">
        <v>109.0</v>
      </c>
      <c r="L65" s="58" t="str">
        <f t="shared" ref="L65:P65" si="74">IF(S65=S64,NA(),S65)</f>
        <v>#N/A</v>
      </c>
      <c r="M65" s="58" t="str">
        <f t="shared" si="74"/>
        <v>#N/A</v>
      </c>
      <c r="N65" s="58" t="str">
        <f t="shared" si="74"/>
        <v>#N/A</v>
      </c>
      <c r="O65" s="58" t="str">
        <f t="shared" si="74"/>
        <v>#N/A</v>
      </c>
      <c r="P65" s="58" t="str">
        <f t="shared" si="74"/>
        <v>#N/A</v>
      </c>
      <c r="Q65" s="58"/>
      <c r="S65" t="str">
        <f>VLOOKUP(K65/Iset1,IDMTData,IF(IChar1=NI1.3,6,IF(IChar1=NI3.0,4,IF(IChar1=VI,5,IF(IChar1=EI,7,IF(IChar1=EI.64,3,8))))))*_TM1</f>
        <v>#N/A</v>
      </c>
      <c r="T65" t="str">
        <f>VLOOKUP(K65/Iset2,IDMTData,IF(IChar2=NI1.3,6,IF(IChar2=NI3.0,4,IF(IChar2=VI,5,IF(IChar2=EI,7,IF(IChar2=EI.64,3,8))))))*_TM2</f>
        <v>#N/A</v>
      </c>
      <c r="U65" t="str">
        <f>VLOOKUP(K65/Iset3,IDMTData,IF(IChar3=NI1.3,6,IF(IChar3=NI3.0,4,IF(IChar3=VI,5,IF(IChar3=EI,7,IF(IChar3=EI.64,3,8))))))*_TM3</f>
        <v>#N/A</v>
      </c>
      <c r="V65" t="str">
        <f>VLOOKUP(K65/Iset4,IDMTData,IF(IChar4=NI1.3,6,IF(IChar4=NI3.0,4,IF(IChar4=VI,5,IF(IChar4=EI,7,IF(IChar4=EI.64,3,8))))))*_TM4</f>
        <v>#N/A</v>
      </c>
      <c r="W65" t="str">
        <f>VLOOKUP(K65/Iset5,IDMTData,IF(IChar5=NI1.3,6,IF(IChar5=NI3.0,4,IF(IChar5=VI,5,IF(IChar5=EI,7,IF(IChar5=EI.64,3,8))))))*_TM5</f>
        <v>#N/A</v>
      </c>
      <c r="Z65" s="58" t="str">
        <f t="shared" ref="Z65:AB65" si="75">NA()</f>
        <v>#N/A</v>
      </c>
      <c r="AA65" s="58" t="str">
        <f t="shared" si="75"/>
        <v>#N/A</v>
      </c>
      <c r="AB65" s="58" t="str">
        <f t="shared" si="75"/>
        <v>#N/A</v>
      </c>
    </row>
    <row r="66" ht="12.75" customHeight="1">
      <c r="A66" s="55">
        <v>1.12</v>
      </c>
      <c r="B66" s="56"/>
      <c r="C66" s="56" t="str">
        <f t="shared" si="52"/>
        <v>235.063</v>
      </c>
      <c r="D66" s="56" t="str">
        <f t="shared" si="53"/>
        <v>61.697</v>
      </c>
      <c r="E66" s="56" t="str">
        <f t="shared" si="54"/>
        <v>112.500</v>
      </c>
      <c r="F66" s="56" t="str">
        <f t="shared" si="55"/>
        <v>22.275</v>
      </c>
      <c r="G66" s="56" t="str">
        <f t="shared" si="56"/>
        <v>314.465</v>
      </c>
      <c r="H66" s="56" t="str">
        <f t="shared" si="57"/>
        <v>1000.000</v>
      </c>
      <c r="K66" s="57">
        <v>110.0</v>
      </c>
      <c r="L66" s="58" t="str">
        <f t="shared" ref="L66:P66" si="76">IF(S66=S65,NA(),S66)</f>
        <v>#N/A</v>
      </c>
      <c r="M66" s="58" t="str">
        <f t="shared" si="76"/>
        <v>#N/A</v>
      </c>
      <c r="N66" s="58" t="str">
        <f t="shared" si="76"/>
        <v>#N/A</v>
      </c>
      <c r="O66" s="58" t="str">
        <f t="shared" si="76"/>
        <v>#N/A</v>
      </c>
      <c r="P66" s="58" t="str">
        <f t="shared" si="76"/>
        <v>#N/A</v>
      </c>
      <c r="Q66" s="58"/>
      <c r="S66" t="str">
        <f>VLOOKUP(K66/Iset1,IDMTData,IF(IChar1=NI1.3,6,IF(IChar1=NI3.0,4,IF(IChar1=VI,5,IF(IChar1=EI,7,IF(IChar1=EI.64,3,8))))))*_TM1</f>
        <v>#N/A</v>
      </c>
      <c r="T66" t="str">
        <f>VLOOKUP(K66/Iset2,IDMTData,IF(IChar2=NI1.3,6,IF(IChar2=NI3.0,4,IF(IChar2=VI,5,IF(IChar2=EI,7,IF(IChar2=EI.64,3,8))))))*_TM2</f>
        <v>#N/A</v>
      </c>
      <c r="U66" t="str">
        <f>VLOOKUP(K66/Iset3,IDMTData,IF(IChar3=NI1.3,6,IF(IChar3=NI3.0,4,IF(IChar3=VI,5,IF(IChar3=EI,7,IF(IChar3=EI.64,3,8))))))*_TM3</f>
        <v>#N/A</v>
      </c>
      <c r="V66" t="str">
        <f>VLOOKUP(K66/Iset4,IDMTData,IF(IChar4=NI1.3,6,IF(IChar4=NI3.0,4,IF(IChar4=VI,5,IF(IChar4=EI,7,IF(IChar4=EI.64,3,8))))))*_TM4</f>
        <v>#N/A</v>
      </c>
      <c r="W66" t="str">
        <f>VLOOKUP(K66/Iset5,IDMTData,IF(IChar5=NI1.3,6,IF(IChar5=NI3.0,4,IF(IChar5=VI,5,IF(IChar5=EI,7,IF(IChar5=EI.64,3,8))))))*_TM5</f>
        <v>#N/A</v>
      </c>
      <c r="Z66" s="58" t="str">
        <f t="shared" ref="Z66:AB66" si="77">NA()</f>
        <v>#N/A</v>
      </c>
      <c r="AA66" s="58" t="str">
        <f t="shared" si="77"/>
        <v>#N/A</v>
      </c>
      <c r="AB66" s="58" t="str">
        <f t="shared" si="77"/>
        <v>#N/A</v>
      </c>
    </row>
    <row r="67" ht="12.75" customHeight="1">
      <c r="A67" s="55">
        <v>1.13</v>
      </c>
      <c r="B67" s="56"/>
      <c r="C67" s="56" t="str">
        <f t="shared" si="52"/>
        <v>215.962</v>
      </c>
      <c r="D67" s="56" t="str">
        <f t="shared" si="53"/>
        <v>57.205</v>
      </c>
      <c r="E67" s="56" t="str">
        <f t="shared" si="54"/>
        <v>103.846</v>
      </c>
      <c r="F67" s="56" t="str">
        <f t="shared" si="55"/>
        <v>20.670</v>
      </c>
      <c r="G67" s="56" t="str">
        <f t="shared" si="56"/>
        <v>288.913</v>
      </c>
      <c r="H67" s="56" t="str">
        <f t="shared" si="57"/>
        <v>923.077</v>
      </c>
      <c r="K67" s="57">
        <v>111.0</v>
      </c>
      <c r="L67" s="58" t="str">
        <f t="shared" ref="L67:P67" si="78">IF(S67=S66,NA(),S67)</f>
        <v>#N/A</v>
      </c>
      <c r="M67" s="58" t="str">
        <f t="shared" si="78"/>
        <v>#N/A</v>
      </c>
      <c r="N67" s="58" t="str">
        <f t="shared" si="78"/>
        <v>#N/A</v>
      </c>
      <c r="O67" s="58" t="str">
        <f t="shared" si="78"/>
        <v>#N/A</v>
      </c>
      <c r="P67" s="58" t="str">
        <f t="shared" si="78"/>
        <v>#N/A</v>
      </c>
      <c r="Q67" s="58"/>
      <c r="S67" t="str">
        <f>VLOOKUP(K67/Iset1,IDMTData,IF(IChar1=NI1.3,6,IF(IChar1=NI3.0,4,IF(IChar1=VI,5,IF(IChar1=EI,7,IF(IChar1=EI.64,3,8))))))*_TM1</f>
        <v>#N/A</v>
      </c>
      <c r="T67" t="str">
        <f>VLOOKUP(K67/Iset2,IDMTData,IF(IChar2=NI1.3,6,IF(IChar2=NI3.0,4,IF(IChar2=VI,5,IF(IChar2=EI,7,IF(IChar2=EI.64,3,8))))))*_TM2</f>
        <v>#N/A</v>
      </c>
      <c r="U67" t="str">
        <f>VLOOKUP(K67/Iset3,IDMTData,IF(IChar3=NI1.3,6,IF(IChar3=NI3.0,4,IF(IChar3=VI,5,IF(IChar3=EI,7,IF(IChar3=EI.64,3,8))))))*_TM3</f>
        <v>#N/A</v>
      </c>
      <c r="V67" t="str">
        <f>VLOOKUP(K67/Iset4,IDMTData,IF(IChar4=NI1.3,6,IF(IChar4=NI3.0,4,IF(IChar4=VI,5,IF(IChar4=EI,7,IF(IChar4=EI.64,3,8))))))*_TM4</f>
        <v>#N/A</v>
      </c>
      <c r="W67" t="str">
        <f>VLOOKUP(K67/Iset5,IDMTData,IF(IChar5=NI1.3,6,IF(IChar5=NI3.0,4,IF(IChar5=VI,5,IF(IChar5=EI,7,IF(IChar5=EI.64,3,8))))))*_TM5</f>
        <v>#N/A</v>
      </c>
      <c r="Z67" s="58" t="str">
        <f t="shared" ref="Z67:AB67" si="79">NA()</f>
        <v>#N/A</v>
      </c>
      <c r="AA67" s="58" t="str">
        <f t="shared" si="79"/>
        <v>#N/A</v>
      </c>
      <c r="AB67" s="58" t="str">
        <f t="shared" si="79"/>
        <v>#N/A</v>
      </c>
    </row>
    <row r="68" ht="12.75" customHeight="1">
      <c r="A68" s="55">
        <v>1.14</v>
      </c>
      <c r="B68" s="56"/>
      <c r="C68" s="56" t="str">
        <f t="shared" si="52"/>
        <v>199.599</v>
      </c>
      <c r="D68" s="56" t="str">
        <f t="shared" si="53"/>
        <v>53.354</v>
      </c>
      <c r="E68" s="56" t="str">
        <f t="shared" si="54"/>
        <v>96.429</v>
      </c>
      <c r="F68" s="56" t="str">
        <f t="shared" si="55"/>
        <v>19.295</v>
      </c>
      <c r="G68" s="56" t="str">
        <f t="shared" si="56"/>
        <v>267.023</v>
      </c>
      <c r="H68" s="56" t="str">
        <f t="shared" si="57"/>
        <v>857.143</v>
      </c>
      <c r="K68" s="57">
        <v>112.0</v>
      </c>
      <c r="L68" s="58" t="str">
        <f t="shared" ref="L68:P68" si="80">IF(S68=S67,NA(),S68)</f>
        <v>#N/A</v>
      </c>
      <c r="M68" s="58" t="str">
        <f t="shared" si="80"/>
        <v>#N/A</v>
      </c>
      <c r="N68" s="58" t="str">
        <f t="shared" si="80"/>
        <v>#N/A</v>
      </c>
      <c r="O68" s="58" t="str">
        <f t="shared" si="80"/>
        <v>#N/A</v>
      </c>
      <c r="P68" s="58" t="str">
        <f t="shared" si="80"/>
        <v>#N/A</v>
      </c>
      <c r="Q68" s="58"/>
      <c r="S68" t="str">
        <f>VLOOKUP(K68/Iset1,IDMTData,IF(IChar1=NI1.3,6,IF(IChar1=NI3.0,4,IF(IChar1=VI,5,IF(IChar1=EI,7,IF(IChar1=EI.64,3,8))))))*_TM1</f>
        <v>#N/A</v>
      </c>
      <c r="T68" t="str">
        <f>VLOOKUP(K68/Iset2,IDMTData,IF(IChar2=NI1.3,6,IF(IChar2=NI3.0,4,IF(IChar2=VI,5,IF(IChar2=EI,7,IF(IChar2=EI.64,3,8))))))*_TM2</f>
        <v>#N/A</v>
      </c>
      <c r="U68" t="str">
        <f>VLOOKUP(K68/Iset3,IDMTData,IF(IChar3=NI1.3,6,IF(IChar3=NI3.0,4,IF(IChar3=VI,5,IF(IChar3=EI,7,IF(IChar3=EI.64,3,8))))))*_TM3</f>
        <v>#N/A</v>
      </c>
      <c r="V68" t="str">
        <f>VLOOKUP(K68/Iset4,IDMTData,IF(IChar4=NI1.3,6,IF(IChar4=NI3.0,4,IF(IChar4=VI,5,IF(IChar4=EI,7,IF(IChar4=EI.64,3,8))))))*_TM4</f>
        <v>#N/A</v>
      </c>
      <c r="W68" t="str">
        <f>VLOOKUP(K68/Iset5,IDMTData,IF(IChar5=NI1.3,6,IF(IChar5=NI3.0,4,IF(IChar5=VI,5,IF(IChar5=EI,7,IF(IChar5=EI.64,3,8))))))*_TM5</f>
        <v>#N/A</v>
      </c>
      <c r="Z68" s="58" t="str">
        <f t="shared" ref="Z68:AB68" si="81">NA()</f>
        <v>#N/A</v>
      </c>
      <c r="AA68" s="58" t="str">
        <f t="shared" si="81"/>
        <v>#N/A</v>
      </c>
      <c r="AB68" s="58" t="str">
        <f t="shared" si="81"/>
        <v>#N/A</v>
      </c>
    </row>
    <row r="69" ht="12.75" customHeight="1">
      <c r="A69" s="55">
        <v>1.15</v>
      </c>
      <c r="B69" s="56"/>
      <c r="C69" s="56" t="str">
        <f t="shared" si="52"/>
        <v>185.426</v>
      </c>
      <c r="D69" s="56" t="str">
        <f t="shared" si="53"/>
        <v>50.015</v>
      </c>
      <c r="E69" s="56" t="str">
        <f t="shared" si="54"/>
        <v>90.000</v>
      </c>
      <c r="F69" s="56" t="str">
        <f t="shared" si="55"/>
        <v>18.103</v>
      </c>
      <c r="G69" s="56" t="str">
        <f t="shared" si="56"/>
        <v>248.062</v>
      </c>
      <c r="H69" s="56" t="str">
        <f t="shared" si="57"/>
        <v>800.000</v>
      </c>
      <c r="K69" s="57">
        <v>113.0</v>
      </c>
      <c r="L69" s="58" t="str">
        <f t="shared" ref="L69:P69" si="82">IF(S69=S68,NA(),S69)</f>
        <v>#N/A</v>
      </c>
      <c r="M69" s="58" t="str">
        <f t="shared" si="82"/>
        <v>#N/A</v>
      </c>
      <c r="N69" s="58" t="str">
        <f t="shared" si="82"/>
        <v>#N/A</v>
      </c>
      <c r="O69" s="58" t="str">
        <f t="shared" si="82"/>
        <v>#N/A</v>
      </c>
      <c r="P69" s="58" t="str">
        <f t="shared" si="82"/>
        <v>#N/A</v>
      </c>
      <c r="Q69" s="58"/>
      <c r="S69" t="str">
        <f>VLOOKUP(K69/Iset1,IDMTData,IF(IChar1=NI1.3,6,IF(IChar1=NI3.0,4,IF(IChar1=VI,5,IF(IChar1=EI,7,IF(IChar1=EI.64,3,8))))))*_TM1</f>
        <v>#N/A</v>
      </c>
      <c r="T69" t="str">
        <f>VLOOKUP(K69/Iset2,IDMTData,IF(IChar2=NI1.3,6,IF(IChar2=NI3.0,4,IF(IChar2=VI,5,IF(IChar2=EI,7,IF(IChar2=EI.64,3,8))))))*_TM2</f>
        <v>#N/A</v>
      </c>
      <c r="U69" t="str">
        <f>VLOOKUP(K69/Iset3,IDMTData,IF(IChar3=NI1.3,6,IF(IChar3=NI3.0,4,IF(IChar3=VI,5,IF(IChar3=EI,7,IF(IChar3=EI.64,3,8))))))*_TM3</f>
        <v>#N/A</v>
      </c>
      <c r="V69" t="str">
        <f>VLOOKUP(K69/Iset4,IDMTData,IF(IChar4=NI1.3,6,IF(IChar4=NI3.0,4,IF(IChar4=VI,5,IF(IChar4=EI,7,IF(IChar4=EI.64,3,8))))))*_TM4</f>
        <v>#N/A</v>
      </c>
      <c r="W69" t="str">
        <f>VLOOKUP(K69/Iset5,IDMTData,IF(IChar5=NI1.3,6,IF(IChar5=NI3.0,4,IF(IChar5=VI,5,IF(IChar5=EI,7,IF(IChar5=EI.64,3,8))))))*_TM5</f>
        <v>#N/A</v>
      </c>
      <c r="Z69" s="58" t="str">
        <f t="shared" ref="Z69:AB69" si="83">NA()</f>
        <v>#N/A</v>
      </c>
      <c r="AA69" s="58" t="str">
        <f t="shared" si="83"/>
        <v>#N/A</v>
      </c>
      <c r="AB69" s="58" t="str">
        <f t="shared" si="83"/>
        <v>#N/A</v>
      </c>
    </row>
    <row r="70" ht="12.75" customHeight="1">
      <c r="A70" s="55">
        <v>1.16</v>
      </c>
      <c r="B70" s="56"/>
      <c r="C70" s="56" t="str">
        <f t="shared" si="52"/>
        <v>173.032</v>
      </c>
      <c r="D70" s="56" t="str">
        <f t="shared" si="53"/>
        <v>47.093</v>
      </c>
      <c r="E70" s="56" t="str">
        <f t="shared" si="54"/>
        <v>84.375</v>
      </c>
      <c r="F70" s="56" t="str">
        <f t="shared" si="55"/>
        <v>17.059</v>
      </c>
      <c r="G70" s="56" t="str">
        <f t="shared" si="56"/>
        <v>231.481</v>
      </c>
      <c r="H70" s="56" t="str">
        <f t="shared" si="57"/>
        <v>750.000</v>
      </c>
      <c r="K70" s="57">
        <v>114.0</v>
      </c>
      <c r="L70" s="58" t="str">
        <f t="shared" ref="L70:P70" si="84">IF(S70=S69,NA(),S70)</f>
        <v>#N/A</v>
      </c>
      <c r="M70" s="58" t="str">
        <f t="shared" si="84"/>
        <v>#N/A</v>
      </c>
      <c r="N70" s="58" t="str">
        <f t="shared" si="84"/>
        <v>#N/A</v>
      </c>
      <c r="O70" s="58" t="str">
        <f t="shared" si="84"/>
        <v>#N/A</v>
      </c>
      <c r="P70" s="58" t="str">
        <f t="shared" si="84"/>
        <v>#N/A</v>
      </c>
      <c r="Q70" s="58"/>
      <c r="S70" t="str">
        <f>VLOOKUP(K70/Iset1,IDMTData,IF(IChar1=NI1.3,6,IF(IChar1=NI3.0,4,IF(IChar1=VI,5,IF(IChar1=EI,7,IF(IChar1=EI.64,3,8))))))*_TM1</f>
        <v>#N/A</v>
      </c>
      <c r="T70" t="str">
        <f>VLOOKUP(K70/Iset2,IDMTData,IF(IChar2=NI1.3,6,IF(IChar2=NI3.0,4,IF(IChar2=VI,5,IF(IChar2=EI,7,IF(IChar2=EI.64,3,8))))))*_TM2</f>
        <v>#N/A</v>
      </c>
      <c r="U70" t="str">
        <f>VLOOKUP(K70/Iset3,IDMTData,IF(IChar3=NI1.3,6,IF(IChar3=NI3.0,4,IF(IChar3=VI,5,IF(IChar3=EI,7,IF(IChar3=EI.64,3,8))))))*_TM3</f>
        <v>#N/A</v>
      </c>
      <c r="V70" t="str">
        <f>VLOOKUP(K70/Iset4,IDMTData,IF(IChar4=NI1.3,6,IF(IChar4=NI3.0,4,IF(IChar4=VI,5,IF(IChar4=EI,7,IF(IChar4=EI.64,3,8))))))*_TM4</f>
        <v>#N/A</v>
      </c>
      <c r="W70" t="str">
        <f>VLOOKUP(K70/Iset5,IDMTData,IF(IChar5=NI1.3,6,IF(IChar5=NI3.0,4,IF(IChar5=VI,5,IF(IChar5=EI,7,IF(IChar5=EI.64,3,8))))))*_TM5</f>
        <v>#N/A</v>
      </c>
      <c r="Z70" s="58" t="str">
        <f t="shared" ref="Z70:AB70" si="85">NA()</f>
        <v>#N/A</v>
      </c>
      <c r="AA70" s="58" t="str">
        <f t="shared" si="85"/>
        <v>#N/A</v>
      </c>
      <c r="AB70" s="58" t="str">
        <f t="shared" si="85"/>
        <v>#N/A</v>
      </c>
    </row>
    <row r="71" ht="12.75" customHeight="1">
      <c r="A71" s="55">
        <v>1.17</v>
      </c>
      <c r="B71" s="56"/>
      <c r="C71" s="56" t="str">
        <f t="shared" si="52"/>
        <v>162.104</v>
      </c>
      <c r="D71" s="56" t="str">
        <f t="shared" si="53"/>
        <v>44.515</v>
      </c>
      <c r="E71" s="56" t="str">
        <f t="shared" si="54"/>
        <v>79.412</v>
      </c>
      <c r="F71" s="56" t="str">
        <f t="shared" si="55"/>
        <v>16.138</v>
      </c>
      <c r="G71" s="56" t="str">
        <f t="shared" si="56"/>
        <v>216.861</v>
      </c>
      <c r="H71" s="56" t="str">
        <f t="shared" si="57"/>
        <v>705.882</v>
      </c>
      <c r="K71" s="57">
        <v>115.0</v>
      </c>
      <c r="L71" s="58" t="str">
        <f t="shared" ref="L71:P71" si="86">IF(S71=S70,NA(),S71)</f>
        <v>#N/A</v>
      </c>
      <c r="M71" s="58" t="str">
        <f t="shared" si="86"/>
        <v>#N/A</v>
      </c>
      <c r="N71" s="58" t="str">
        <f t="shared" si="86"/>
        <v>#N/A</v>
      </c>
      <c r="O71" s="58" t="str">
        <f t="shared" si="86"/>
        <v>#N/A</v>
      </c>
      <c r="P71" s="58" t="str">
        <f t="shared" si="86"/>
        <v>#N/A</v>
      </c>
      <c r="Q71" s="58"/>
      <c r="S71" t="str">
        <f>VLOOKUP(K71/Iset1,IDMTData,IF(IChar1=NI1.3,6,IF(IChar1=NI3.0,4,IF(IChar1=VI,5,IF(IChar1=EI,7,IF(IChar1=EI.64,3,8))))))*_TM1</f>
        <v>#N/A</v>
      </c>
      <c r="T71" t="str">
        <f>VLOOKUP(K71/Iset2,IDMTData,IF(IChar2=NI1.3,6,IF(IChar2=NI3.0,4,IF(IChar2=VI,5,IF(IChar2=EI,7,IF(IChar2=EI.64,3,8))))))*_TM2</f>
        <v>#N/A</v>
      </c>
      <c r="U71" t="str">
        <f>VLOOKUP(K71/Iset3,IDMTData,IF(IChar3=NI1.3,6,IF(IChar3=NI3.0,4,IF(IChar3=VI,5,IF(IChar3=EI,7,IF(IChar3=EI.64,3,8))))))*_TM3</f>
        <v>#N/A</v>
      </c>
      <c r="V71" t="str">
        <f>VLOOKUP(K71/Iset4,IDMTData,IF(IChar4=NI1.3,6,IF(IChar4=NI3.0,4,IF(IChar4=VI,5,IF(IChar4=EI,7,IF(IChar4=EI.64,3,8))))))*_TM4</f>
        <v>#N/A</v>
      </c>
      <c r="W71" t="str">
        <f>VLOOKUP(K71/Iset5,IDMTData,IF(IChar5=NI1.3,6,IF(IChar5=NI3.0,4,IF(IChar5=VI,5,IF(IChar5=EI,7,IF(IChar5=EI.64,3,8))))))*_TM5</f>
        <v>#N/A</v>
      </c>
      <c r="Z71" s="58" t="str">
        <f t="shared" ref="Z71:AB71" si="87">NA()</f>
        <v>#N/A</v>
      </c>
      <c r="AA71" s="58" t="str">
        <f t="shared" si="87"/>
        <v>#N/A</v>
      </c>
      <c r="AB71" s="58" t="str">
        <f t="shared" si="87"/>
        <v>#N/A</v>
      </c>
    </row>
    <row r="72" ht="12.75" customHeight="1">
      <c r="A72" s="55">
        <v>1.18</v>
      </c>
      <c r="B72" s="56"/>
      <c r="C72" s="56" t="str">
        <f t="shared" si="52"/>
        <v>152.396</v>
      </c>
      <c r="D72" s="56" t="str">
        <f t="shared" si="53"/>
        <v>42.222</v>
      </c>
      <c r="E72" s="56" t="str">
        <f t="shared" si="54"/>
        <v>75.000</v>
      </c>
      <c r="F72" s="56" t="str">
        <f t="shared" si="55"/>
        <v>15.319</v>
      </c>
      <c r="G72" s="56" t="str">
        <f t="shared" si="56"/>
        <v>203.874</v>
      </c>
      <c r="H72" s="56" t="str">
        <f t="shared" si="57"/>
        <v>666.667</v>
      </c>
      <c r="K72" s="57">
        <v>116.0</v>
      </c>
      <c r="L72" s="58" t="str">
        <f t="shared" ref="L72:P72" si="88">IF(S72=S71,NA(),S72)</f>
        <v>#N/A</v>
      </c>
      <c r="M72" s="58" t="str">
        <f t="shared" si="88"/>
        <v>#N/A</v>
      </c>
      <c r="N72" s="58" t="str">
        <f t="shared" si="88"/>
        <v>#N/A</v>
      </c>
      <c r="O72" s="58" t="str">
        <f t="shared" si="88"/>
        <v>#N/A</v>
      </c>
      <c r="P72" s="58" t="str">
        <f t="shared" si="88"/>
        <v>#N/A</v>
      </c>
      <c r="Q72" s="58"/>
      <c r="S72" t="str">
        <f>VLOOKUP(K72/Iset1,IDMTData,IF(IChar1=NI1.3,6,IF(IChar1=NI3.0,4,IF(IChar1=VI,5,IF(IChar1=EI,7,IF(IChar1=EI.64,3,8))))))*_TM1</f>
        <v>#N/A</v>
      </c>
      <c r="T72" t="str">
        <f>VLOOKUP(K72/Iset2,IDMTData,IF(IChar2=NI1.3,6,IF(IChar2=NI3.0,4,IF(IChar2=VI,5,IF(IChar2=EI,7,IF(IChar2=EI.64,3,8))))))*_TM2</f>
        <v>#N/A</v>
      </c>
      <c r="U72" t="str">
        <f>VLOOKUP(K72/Iset3,IDMTData,IF(IChar3=NI1.3,6,IF(IChar3=NI3.0,4,IF(IChar3=VI,5,IF(IChar3=EI,7,IF(IChar3=EI.64,3,8))))))*_TM3</f>
        <v>#N/A</v>
      </c>
      <c r="V72" t="str">
        <f>VLOOKUP(K72/Iset4,IDMTData,IF(IChar4=NI1.3,6,IF(IChar4=NI3.0,4,IF(IChar4=VI,5,IF(IChar4=EI,7,IF(IChar4=EI.64,3,8))))))*_TM4</f>
        <v>#N/A</v>
      </c>
      <c r="W72" t="str">
        <f>VLOOKUP(K72/Iset5,IDMTData,IF(IChar5=NI1.3,6,IF(IChar5=NI3.0,4,IF(IChar5=VI,5,IF(IChar5=EI,7,IF(IChar5=EI.64,3,8))))))*_TM5</f>
        <v>#N/A</v>
      </c>
      <c r="Z72" s="58" t="str">
        <f t="shared" ref="Z72:AB72" si="89">NA()</f>
        <v>#N/A</v>
      </c>
      <c r="AA72" s="58" t="str">
        <f t="shared" si="89"/>
        <v>#N/A</v>
      </c>
      <c r="AB72" s="58" t="str">
        <f t="shared" si="89"/>
        <v>#N/A</v>
      </c>
    </row>
    <row r="73" ht="12.75" customHeight="1">
      <c r="A73" s="55">
        <v>1.19</v>
      </c>
      <c r="B73" s="56"/>
      <c r="C73" s="56" t="str">
        <f t="shared" si="52"/>
        <v>143.715</v>
      </c>
      <c r="D73" s="56" t="str">
        <f t="shared" si="53"/>
        <v>40.171</v>
      </c>
      <c r="E73" s="56" t="str">
        <f t="shared" si="54"/>
        <v>71.053</v>
      </c>
      <c r="F73" s="56" t="str">
        <f t="shared" si="55"/>
        <v>14.587</v>
      </c>
      <c r="G73" s="56" t="str">
        <f t="shared" si="56"/>
        <v>192.261</v>
      </c>
      <c r="H73" s="56" t="str">
        <f t="shared" si="57"/>
        <v>631.579</v>
      </c>
      <c r="K73" s="57">
        <v>117.0</v>
      </c>
      <c r="L73" s="58" t="str">
        <f t="shared" ref="L73:P73" si="90">IF(S73=S72,NA(),S73)</f>
        <v>#N/A</v>
      </c>
      <c r="M73" s="58" t="str">
        <f t="shared" si="90"/>
        <v>#N/A</v>
      </c>
      <c r="N73" s="58" t="str">
        <f t="shared" si="90"/>
        <v>#N/A</v>
      </c>
      <c r="O73" s="58" t="str">
        <f t="shared" si="90"/>
        <v>#N/A</v>
      </c>
      <c r="P73" s="58" t="str">
        <f t="shared" si="90"/>
        <v>#N/A</v>
      </c>
      <c r="Q73" s="58"/>
      <c r="S73" t="str">
        <f>VLOOKUP(K73/Iset1,IDMTData,IF(IChar1=NI1.3,6,IF(IChar1=NI3.0,4,IF(IChar1=VI,5,IF(IChar1=EI,7,IF(IChar1=EI.64,3,8))))))*_TM1</f>
        <v>#N/A</v>
      </c>
      <c r="T73" t="str">
        <f>VLOOKUP(K73/Iset2,IDMTData,IF(IChar2=NI1.3,6,IF(IChar2=NI3.0,4,IF(IChar2=VI,5,IF(IChar2=EI,7,IF(IChar2=EI.64,3,8))))))*_TM2</f>
        <v>#N/A</v>
      </c>
      <c r="U73" t="str">
        <f>VLOOKUP(K73/Iset3,IDMTData,IF(IChar3=NI1.3,6,IF(IChar3=NI3.0,4,IF(IChar3=VI,5,IF(IChar3=EI,7,IF(IChar3=EI.64,3,8))))))*_TM3</f>
        <v>#N/A</v>
      </c>
      <c r="V73" t="str">
        <f>VLOOKUP(K73/Iset4,IDMTData,IF(IChar4=NI1.3,6,IF(IChar4=NI3.0,4,IF(IChar4=VI,5,IF(IChar4=EI,7,IF(IChar4=EI.64,3,8))))))*_TM4</f>
        <v>#N/A</v>
      </c>
      <c r="W73" t="str">
        <f>VLOOKUP(K73/Iset5,IDMTData,IF(IChar5=NI1.3,6,IF(IChar5=NI3.0,4,IF(IChar5=VI,5,IF(IChar5=EI,7,IF(IChar5=EI.64,3,8))))))*_TM5</f>
        <v>#N/A</v>
      </c>
      <c r="Z73" s="58" t="str">
        <f t="shared" ref="Z73:AB73" si="91">NA()</f>
        <v>#N/A</v>
      </c>
      <c r="AA73" s="58" t="str">
        <f t="shared" si="91"/>
        <v>#N/A</v>
      </c>
      <c r="AB73" s="58" t="str">
        <f t="shared" si="91"/>
        <v>#N/A</v>
      </c>
    </row>
    <row r="74" ht="12.75" customHeight="1">
      <c r="A74" s="55">
        <v>1.2</v>
      </c>
      <c r="B74" s="56"/>
      <c r="C74" s="56" t="str">
        <f t="shared" si="52"/>
        <v>135.909</v>
      </c>
      <c r="D74" s="56" t="str">
        <f t="shared" si="53"/>
        <v>38.324</v>
      </c>
      <c r="E74" s="56" t="str">
        <f t="shared" si="54"/>
        <v>67.500</v>
      </c>
      <c r="F74" s="56" t="str">
        <f t="shared" si="55"/>
        <v>13.927</v>
      </c>
      <c r="G74" s="56" t="str">
        <f t="shared" si="56"/>
        <v>181.818</v>
      </c>
      <c r="H74" s="56" t="str">
        <f t="shared" si="57"/>
        <v>600.000</v>
      </c>
      <c r="K74" s="57">
        <v>118.0</v>
      </c>
      <c r="L74" s="58" t="str">
        <f t="shared" ref="L74:P74" si="92">IF(S74=S73,NA(),S74)</f>
        <v>#N/A</v>
      </c>
      <c r="M74" s="58" t="str">
        <f t="shared" si="92"/>
        <v>#N/A</v>
      </c>
      <c r="N74" s="58" t="str">
        <f t="shared" si="92"/>
        <v>#N/A</v>
      </c>
      <c r="O74" s="58" t="str">
        <f t="shared" si="92"/>
        <v>#N/A</v>
      </c>
      <c r="P74" s="58" t="str">
        <f t="shared" si="92"/>
        <v>#N/A</v>
      </c>
      <c r="Q74" s="58"/>
      <c r="S74" t="str">
        <f>VLOOKUP(K74/Iset1,IDMTData,IF(IChar1=NI1.3,6,IF(IChar1=NI3.0,4,IF(IChar1=VI,5,IF(IChar1=EI,7,IF(IChar1=EI.64,3,8))))))*_TM1</f>
        <v>#N/A</v>
      </c>
      <c r="T74" t="str">
        <f>VLOOKUP(K74/Iset2,IDMTData,IF(IChar2=NI1.3,6,IF(IChar2=NI3.0,4,IF(IChar2=VI,5,IF(IChar2=EI,7,IF(IChar2=EI.64,3,8))))))*_TM2</f>
        <v>#N/A</v>
      </c>
      <c r="U74" t="str">
        <f>VLOOKUP(K74/Iset3,IDMTData,IF(IChar3=NI1.3,6,IF(IChar3=NI3.0,4,IF(IChar3=VI,5,IF(IChar3=EI,7,IF(IChar3=EI.64,3,8))))))*_TM3</f>
        <v>#N/A</v>
      </c>
      <c r="V74" t="str">
        <f>VLOOKUP(K74/Iset4,IDMTData,IF(IChar4=NI1.3,6,IF(IChar4=NI3.0,4,IF(IChar4=VI,5,IF(IChar4=EI,7,IF(IChar4=EI.64,3,8))))))*_TM4</f>
        <v>#N/A</v>
      </c>
      <c r="W74" t="str">
        <f>VLOOKUP(K74/Iset5,IDMTData,IF(IChar5=NI1.3,6,IF(IChar5=NI3.0,4,IF(IChar5=VI,5,IF(IChar5=EI,7,IF(IChar5=EI.64,3,8))))))*_TM5</f>
        <v>#N/A</v>
      </c>
      <c r="Z74" s="58" t="str">
        <f t="shared" ref="Z74:AB74" si="93">NA()</f>
        <v>#N/A</v>
      </c>
      <c r="AA74" s="58" t="str">
        <f t="shared" si="93"/>
        <v>#N/A</v>
      </c>
      <c r="AB74" s="58" t="str">
        <f t="shared" si="93"/>
        <v>#N/A</v>
      </c>
    </row>
    <row r="75" ht="12.75" customHeight="1">
      <c r="A75" s="55">
        <v>1.21</v>
      </c>
      <c r="B75" s="56"/>
      <c r="C75" s="56" t="str">
        <f t="shared" si="52"/>
        <v>128.852</v>
      </c>
      <c r="D75" s="56" t="str">
        <f t="shared" si="53"/>
        <v>36.652</v>
      </c>
      <c r="E75" s="56" t="str">
        <f t="shared" si="54"/>
        <v>64.286</v>
      </c>
      <c r="F75" s="56" t="str">
        <f t="shared" si="55"/>
        <v>13.330</v>
      </c>
      <c r="G75" s="56" t="str">
        <f t="shared" si="56"/>
        <v>172.377</v>
      </c>
      <c r="H75" s="56" t="str">
        <f t="shared" si="57"/>
        <v>571.429</v>
      </c>
      <c r="K75" s="57">
        <v>119.0</v>
      </c>
      <c r="L75" s="58" t="str">
        <f t="shared" ref="L75:P75" si="94">IF(S75=S74,NA(),S75)</f>
        <v>#N/A</v>
      </c>
      <c r="M75" s="58" t="str">
        <f t="shared" si="94"/>
        <v>#N/A</v>
      </c>
      <c r="N75" s="58" t="str">
        <f t="shared" si="94"/>
        <v>#N/A</v>
      </c>
      <c r="O75" s="58" t="str">
        <f t="shared" si="94"/>
        <v>#N/A</v>
      </c>
      <c r="P75" s="58" t="str">
        <f t="shared" si="94"/>
        <v>#N/A</v>
      </c>
      <c r="Q75" s="58"/>
      <c r="S75" t="str">
        <f>VLOOKUP(K75/Iset1,IDMTData,IF(IChar1=NI1.3,6,IF(IChar1=NI3.0,4,IF(IChar1=VI,5,IF(IChar1=EI,7,IF(IChar1=EI.64,3,8))))))*_TM1</f>
        <v>#N/A</v>
      </c>
      <c r="T75" t="str">
        <f>VLOOKUP(K75/Iset2,IDMTData,IF(IChar2=NI1.3,6,IF(IChar2=NI3.0,4,IF(IChar2=VI,5,IF(IChar2=EI,7,IF(IChar2=EI.64,3,8))))))*_TM2</f>
        <v>#N/A</v>
      </c>
      <c r="U75" t="str">
        <f>VLOOKUP(K75/Iset3,IDMTData,IF(IChar3=NI1.3,6,IF(IChar3=NI3.0,4,IF(IChar3=VI,5,IF(IChar3=EI,7,IF(IChar3=EI.64,3,8))))))*_TM3</f>
        <v>#N/A</v>
      </c>
      <c r="V75" t="str">
        <f>VLOOKUP(K75/Iset4,IDMTData,IF(IChar4=NI1.3,6,IF(IChar4=NI3.0,4,IF(IChar4=VI,5,IF(IChar4=EI,7,IF(IChar4=EI.64,3,8))))))*_TM4</f>
        <v>#N/A</v>
      </c>
      <c r="W75" t="str">
        <f>VLOOKUP(K75/Iset5,IDMTData,IF(IChar5=NI1.3,6,IF(IChar5=NI3.0,4,IF(IChar5=VI,5,IF(IChar5=EI,7,IF(IChar5=EI.64,3,8))))))*_TM5</f>
        <v>#N/A</v>
      </c>
      <c r="Z75" s="58" t="str">
        <f t="shared" ref="Z75:AB75" si="95">NA()</f>
        <v>#N/A</v>
      </c>
      <c r="AA75" s="58" t="str">
        <f t="shared" si="95"/>
        <v>#N/A</v>
      </c>
      <c r="AB75" s="58" t="str">
        <f t="shared" si="95"/>
        <v>#N/A</v>
      </c>
    </row>
    <row r="76" ht="12.75" customHeight="1">
      <c r="A76" s="55">
        <v>1.22</v>
      </c>
      <c r="B76" s="56"/>
      <c r="C76" s="56" t="str">
        <f t="shared" si="52"/>
        <v>122.441</v>
      </c>
      <c r="D76" s="56" t="str">
        <f t="shared" si="53"/>
        <v>35.132</v>
      </c>
      <c r="E76" s="56" t="str">
        <f t="shared" si="54"/>
        <v>61.364</v>
      </c>
      <c r="F76" s="56" t="str">
        <f t="shared" si="55"/>
        <v>12.787</v>
      </c>
      <c r="G76" s="56" t="str">
        <f t="shared" si="56"/>
        <v>163.800</v>
      </c>
      <c r="H76" s="56" t="str">
        <f t="shared" si="57"/>
        <v>545.455</v>
      </c>
      <c r="K76" s="57">
        <v>120.0</v>
      </c>
      <c r="L76" s="58" t="str">
        <f t="shared" ref="L76:P76" si="96">IF(S76=S75,NA(),S76)</f>
        <v>#N/A</v>
      </c>
      <c r="M76" s="58" t="str">
        <f t="shared" si="96"/>
        <v>#N/A</v>
      </c>
      <c r="N76" s="58" t="str">
        <f t="shared" si="96"/>
        <v>#N/A</v>
      </c>
      <c r="O76" s="58" t="str">
        <f t="shared" si="96"/>
        <v>#N/A</v>
      </c>
      <c r="P76" s="58" t="str">
        <f t="shared" si="96"/>
        <v>#N/A</v>
      </c>
      <c r="Q76" s="58"/>
      <c r="S76" t="str">
        <f>VLOOKUP(K76/Iset1,IDMTData,IF(IChar1=NI1.3,6,IF(IChar1=NI3.0,4,IF(IChar1=VI,5,IF(IChar1=EI,7,IF(IChar1=EI.64,3,8))))))*_TM1</f>
        <v>#N/A</v>
      </c>
      <c r="T76" t="str">
        <f>VLOOKUP(K76/Iset2,IDMTData,IF(IChar2=NI1.3,6,IF(IChar2=NI3.0,4,IF(IChar2=VI,5,IF(IChar2=EI,7,IF(IChar2=EI.64,3,8))))))*_TM2</f>
        <v>#N/A</v>
      </c>
      <c r="U76" t="str">
        <f>VLOOKUP(K76/Iset3,IDMTData,IF(IChar3=NI1.3,6,IF(IChar3=NI3.0,4,IF(IChar3=VI,5,IF(IChar3=EI,7,IF(IChar3=EI.64,3,8))))))*_TM3</f>
        <v>#N/A</v>
      </c>
      <c r="V76" t="str">
        <f>VLOOKUP(K76/Iset4,IDMTData,IF(IChar4=NI1.3,6,IF(IChar4=NI3.0,4,IF(IChar4=VI,5,IF(IChar4=EI,7,IF(IChar4=EI.64,3,8))))))*_TM4</f>
        <v>#N/A</v>
      </c>
      <c r="W76" t="str">
        <f>VLOOKUP(K76/Iset5,IDMTData,IF(IChar5=NI1.3,6,IF(IChar5=NI3.0,4,IF(IChar5=VI,5,IF(IChar5=EI,7,IF(IChar5=EI.64,3,8))))))*_TM5</f>
        <v>#N/A</v>
      </c>
      <c r="Z76" s="58" t="str">
        <f t="shared" ref="Z76:AB76" si="97">NA()</f>
        <v>#N/A</v>
      </c>
      <c r="AA76" s="58" t="str">
        <f t="shared" si="97"/>
        <v>#N/A</v>
      </c>
      <c r="AB76" s="58" t="str">
        <f t="shared" si="97"/>
        <v>#N/A</v>
      </c>
    </row>
    <row r="77" ht="12.75" customHeight="1">
      <c r="A77" s="55">
        <v>1.23</v>
      </c>
      <c r="B77" s="56"/>
      <c r="C77" s="56" t="str">
        <f t="shared" si="52"/>
        <v>116.592</v>
      </c>
      <c r="D77" s="56" t="str">
        <f t="shared" si="53"/>
        <v>33.744</v>
      </c>
      <c r="E77" s="56" t="str">
        <f t="shared" si="54"/>
        <v>58.696</v>
      </c>
      <c r="F77" s="56" t="str">
        <f t="shared" si="55"/>
        <v>12.291</v>
      </c>
      <c r="G77" s="56" t="str">
        <f t="shared" si="56"/>
        <v>155.976</v>
      </c>
      <c r="H77" s="56" t="str">
        <f t="shared" si="57"/>
        <v>521.739</v>
      </c>
      <c r="K77" s="57">
        <v>121.0</v>
      </c>
      <c r="L77" s="58" t="str">
        <f t="shared" ref="L77:P77" si="98">IF(S77=S76,NA(),S77)</f>
        <v>#N/A</v>
      </c>
      <c r="M77" s="58" t="str">
        <f t="shared" si="98"/>
        <v>#N/A</v>
      </c>
      <c r="N77" s="58" t="str">
        <f t="shared" si="98"/>
        <v>#N/A</v>
      </c>
      <c r="O77" s="58" t="str">
        <f t="shared" si="98"/>
        <v>#N/A</v>
      </c>
      <c r="P77" s="58" t="str">
        <f t="shared" si="98"/>
        <v>#N/A</v>
      </c>
      <c r="Q77" s="58"/>
      <c r="S77" t="str">
        <f>VLOOKUP(K77/Iset1,IDMTData,IF(IChar1=NI1.3,6,IF(IChar1=NI3.0,4,IF(IChar1=VI,5,IF(IChar1=EI,7,IF(IChar1=EI.64,3,8))))))*_TM1</f>
        <v>#N/A</v>
      </c>
      <c r="T77" t="str">
        <f>VLOOKUP(K77/Iset2,IDMTData,IF(IChar2=NI1.3,6,IF(IChar2=NI3.0,4,IF(IChar2=VI,5,IF(IChar2=EI,7,IF(IChar2=EI.64,3,8))))))*_TM2</f>
        <v>#N/A</v>
      </c>
      <c r="U77" t="str">
        <f>VLOOKUP(K77/Iset3,IDMTData,IF(IChar3=NI1.3,6,IF(IChar3=NI3.0,4,IF(IChar3=VI,5,IF(IChar3=EI,7,IF(IChar3=EI.64,3,8))))))*_TM3</f>
        <v>#N/A</v>
      </c>
      <c r="V77" t="str">
        <f>VLOOKUP(K77/Iset4,IDMTData,IF(IChar4=NI1.3,6,IF(IChar4=NI3.0,4,IF(IChar4=VI,5,IF(IChar4=EI,7,IF(IChar4=EI.64,3,8))))))*_TM4</f>
        <v>#N/A</v>
      </c>
      <c r="W77" t="str">
        <f>VLOOKUP(K77/Iset5,IDMTData,IF(IChar5=NI1.3,6,IF(IChar5=NI3.0,4,IF(IChar5=VI,5,IF(IChar5=EI,7,IF(IChar5=EI.64,3,8))))))*_TM5</f>
        <v>#N/A</v>
      </c>
      <c r="Z77" s="58" t="str">
        <f t="shared" ref="Z77:AB77" si="99">NA()</f>
        <v>#N/A</v>
      </c>
      <c r="AA77" s="58" t="str">
        <f t="shared" si="99"/>
        <v>#N/A</v>
      </c>
      <c r="AB77" s="58" t="str">
        <f t="shared" si="99"/>
        <v>#N/A</v>
      </c>
    </row>
    <row r="78" ht="12.75" customHeight="1">
      <c r="A78" s="55">
        <v>1.24</v>
      </c>
      <c r="B78" s="56"/>
      <c r="C78" s="56" t="str">
        <f t="shared" si="52"/>
        <v>111.235</v>
      </c>
      <c r="D78" s="56" t="str">
        <f t="shared" si="53"/>
        <v>32.471</v>
      </c>
      <c r="E78" s="56" t="str">
        <f t="shared" si="54"/>
        <v>56.250</v>
      </c>
      <c r="F78" s="56" t="str">
        <f t="shared" si="55"/>
        <v>11.837</v>
      </c>
      <c r="G78" s="56" t="str">
        <f t="shared" si="56"/>
        <v>148.810</v>
      </c>
      <c r="H78" s="56" t="str">
        <f t="shared" si="57"/>
        <v>500.000</v>
      </c>
      <c r="K78" s="57">
        <v>122.0</v>
      </c>
      <c r="L78" s="58" t="str">
        <f t="shared" ref="L78:P78" si="100">IF(S78=S77,NA(),S78)</f>
        <v>#N/A</v>
      </c>
      <c r="M78" s="58" t="str">
        <f t="shared" si="100"/>
        <v>#N/A</v>
      </c>
      <c r="N78" s="58" t="str">
        <f t="shared" si="100"/>
        <v>#N/A</v>
      </c>
      <c r="O78" s="58" t="str">
        <f t="shared" si="100"/>
        <v>#N/A</v>
      </c>
      <c r="P78" s="58" t="str">
        <f t="shared" si="100"/>
        <v>#N/A</v>
      </c>
      <c r="Q78" s="58"/>
      <c r="S78" t="str">
        <f>VLOOKUP(K78/Iset1,IDMTData,IF(IChar1=NI1.3,6,IF(IChar1=NI3.0,4,IF(IChar1=VI,5,IF(IChar1=EI,7,IF(IChar1=EI.64,3,8))))))*_TM1</f>
        <v>#N/A</v>
      </c>
      <c r="T78" t="str">
        <f>VLOOKUP(K78/Iset2,IDMTData,IF(IChar2=NI1.3,6,IF(IChar2=NI3.0,4,IF(IChar2=VI,5,IF(IChar2=EI,7,IF(IChar2=EI.64,3,8))))))*_TM2</f>
        <v>#N/A</v>
      </c>
      <c r="U78" t="str">
        <f>VLOOKUP(K78/Iset3,IDMTData,IF(IChar3=NI1.3,6,IF(IChar3=NI3.0,4,IF(IChar3=VI,5,IF(IChar3=EI,7,IF(IChar3=EI.64,3,8))))))*_TM3</f>
        <v>#N/A</v>
      </c>
      <c r="V78" t="str">
        <f>VLOOKUP(K78/Iset4,IDMTData,IF(IChar4=NI1.3,6,IF(IChar4=NI3.0,4,IF(IChar4=VI,5,IF(IChar4=EI,7,IF(IChar4=EI.64,3,8))))))*_TM4</f>
        <v>#N/A</v>
      </c>
      <c r="W78" t="str">
        <f>VLOOKUP(K78/Iset5,IDMTData,IF(IChar5=NI1.3,6,IF(IChar5=NI3.0,4,IF(IChar5=VI,5,IF(IChar5=EI,7,IF(IChar5=EI.64,3,8))))))*_TM5</f>
        <v>#N/A</v>
      </c>
      <c r="Z78" s="58" t="str">
        <f t="shared" ref="Z78:AB78" si="101">NA()</f>
        <v>#N/A</v>
      </c>
      <c r="AA78" s="58" t="str">
        <f t="shared" si="101"/>
        <v>#N/A</v>
      </c>
      <c r="AB78" s="58" t="str">
        <f t="shared" si="101"/>
        <v>#N/A</v>
      </c>
    </row>
    <row r="79" ht="12.75" customHeight="1">
      <c r="A79" s="55">
        <v>1.25</v>
      </c>
      <c r="B79" s="56"/>
      <c r="C79" s="56" t="str">
        <f t="shared" si="52"/>
        <v>106.311</v>
      </c>
      <c r="D79" s="56" t="str">
        <f t="shared" si="53"/>
        <v>31.300</v>
      </c>
      <c r="E79" s="56" t="str">
        <f t="shared" si="54"/>
        <v>54.000</v>
      </c>
      <c r="F79" s="56" t="str">
        <f t="shared" si="55"/>
        <v>11.419</v>
      </c>
      <c r="G79" s="56" t="str">
        <f t="shared" si="56"/>
        <v>142.222</v>
      </c>
      <c r="H79" s="56" t="str">
        <f t="shared" si="57"/>
        <v>480.000</v>
      </c>
      <c r="K79" s="57">
        <v>123.0</v>
      </c>
      <c r="L79" s="58" t="str">
        <f t="shared" ref="L79:P79" si="102">IF(S79=S78,NA(),S79)</f>
        <v>#N/A</v>
      </c>
      <c r="M79" s="58" t="str">
        <f t="shared" si="102"/>
        <v>#N/A</v>
      </c>
      <c r="N79" s="58" t="str">
        <f t="shared" si="102"/>
        <v>#N/A</v>
      </c>
      <c r="O79" s="58" t="str">
        <f t="shared" si="102"/>
        <v>#N/A</v>
      </c>
      <c r="P79" s="58" t="str">
        <f t="shared" si="102"/>
        <v>#N/A</v>
      </c>
      <c r="Q79" s="58"/>
      <c r="S79" t="str">
        <f>VLOOKUP(K79/Iset1,IDMTData,IF(IChar1=NI1.3,6,IF(IChar1=NI3.0,4,IF(IChar1=VI,5,IF(IChar1=EI,7,IF(IChar1=EI.64,3,8))))))*_TM1</f>
        <v>#N/A</v>
      </c>
      <c r="T79" t="str">
        <f>VLOOKUP(K79/Iset2,IDMTData,IF(IChar2=NI1.3,6,IF(IChar2=NI3.0,4,IF(IChar2=VI,5,IF(IChar2=EI,7,IF(IChar2=EI.64,3,8))))))*_TM2</f>
        <v>#N/A</v>
      </c>
      <c r="U79" t="str">
        <f>VLOOKUP(K79/Iset3,IDMTData,IF(IChar3=NI1.3,6,IF(IChar3=NI3.0,4,IF(IChar3=VI,5,IF(IChar3=EI,7,IF(IChar3=EI.64,3,8))))))*_TM3</f>
        <v>#N/A</v>
      </c>
      <c r="V79" t="str">
        <f>VLOOKUP(K79/Iset4,IDMTData,IF(IChar4=NI1.3,6,IF(IChar4=NI3.0,4,IF(IChar4=VI,5,IF(IChar4=EI,7,IF(IChar4=EI.64,3,8))))))*_TM4</f>
        <v>#N/A</v>
      </c>
      <c r="W79" t="str">
        <f>VLOOKUP(K79/Iset5,IDMTData,IF(IChar5=NI1.3,6,IF(IChar5=NI3.0,4,IF(IChar5=VI,5,IF(IChar5=EI,7,IF(IChar5=EI.64,3,8))))))*_TM5</f>
        <v>#N/A</v>
      </c>
      <c r="Z79" s="58" t="str">
        <f t="shared" ref="Z79:AB79" si="103">NA()</f>
        <v>#N/A</v>
      </c>
      <c r="AA79" s="58" t="str">
        <f t="shared" si="103"/>
        <v>#N/A</v>
      </c>
      <c r="AB79" s="58" t="str">
        <f t="shared" si="103"/>
        <v>#N/A</v>
      </c>
    </row>
    <row r="80" ht="12.75" customHeight="1">
      <c r="A80" s="55">
        <v>1.26</v>
      </c>
      <c r="B80" s="56"/>
      <c r="C80" s="56" t="str">
        <f t="shared" si="52"/>
        <v>101.770</v>
      </c>
      <c r="D80" s="56" t="str">
        <f t="shared" si="53"/>
        <v>30.218</v>
      </c>
      <c r="E80" s="56" t="str">
        <f t="shared" si="54"/>
        <v>51.923</v>
      </c>
      <c r="F80" s="56" t="str">
        <f t="shared" si="55"/>
        <v>11.032</v>
      </c>
      <c r="G80" s="56" t="str">
        <f t="shared" si="56"/>
        <v>136.147</v>
      </c>
      <c r="H80" s="56" t="str">
        <f t="shared" si="57"/>
        <v>461.538</v>
      </c>
      <c r="K80" s="57">
        <v>124.0</v>
      </c>
      <c r="L80" s="58" t="str">
        <f t="shared" ref="L80:P80" si="104">IF(S80=S79,NA(),S80)</f>
        <v>#N/A</v>
      </c>
      <c r="M80" s="58" t="str">
        <f t="shared" si="104"/>
        <v>#N/A</v>
      </c>
      <c r="N80" s="58" t="str">
        <f t="shared" si="104"/>
        <v>#N/A</v>
      </c>
      <c r="O80" s="58" t="str">
        <f t="shared" si="104"/>
        <v>#N/A</v>
      </c>
      <c r="P80" s="58" t="str">
        <f t="shared" si="104"/>
        <v>#N/A</v>
      </c>
      <c r="Q80" s="58"/>
      <c r="S80" t="str">
        <f>VLOOKUP(K80/Iset1,IDMTData,IF(IChar1=NI1.3,6,IF(IChar1=NI3.0,4,IF(IChar1=VI,5,IF(IChar1=EI,7,IF(IChar1=EI.64,3,8))))))*_TM1</f>
        <v>#N/A</v>
      </c>
      <c r="T80" t="str">
        <f>VLOOKUP(K80/Iset2,IDMTData,IF(IChar2=NI1.3,6,IF(IChar2=NI3.0,4,IF(IChar2=VI,5,IF(IChar2=EI,7,IF(IChar2=EI.64,3,8))))))*_TM2</f>
        <v>#N/A</v>
      </c>
      <c r="U80" t="str">
        <f>VLOOKUP(K80/Iset3,IDMTData,IF(IChar3=NI1.3,6,IF(IChar3=NI3.0,4,IF(IChar3=VI,5,IF(IChar3=EI,7,IF(IChar3=EI.64,3,8))))))*_TM3</f>
        <v>#N/A</v>
      </c>
      <c r="V80" t="str">
        <f>VLOOKUP(K80/Iset4,IDMTData,IF(IChar4=NI1.3,6,IF(IChar4=NI3.0,4,IF(IChar4=VI,5,IF(IChar4=EI,7,IF(IChar4=EI.64,3,8))))))*_TM4</f>
        <v>#N/A</v>
      </c>
      <c r="W80" t="str">
        <f>VLOOKUP(K80/Iset5,IDMTData,IF(IChar5=NI1.3,6,IF(IChar5=NI3.0,4,IF(IChar5=VI,5,IF(IChar5=EI,7,IF(IChar5=EI.64,3,8))))))*_TM5</f>
        <v>#N/A</v>
      </c>
      <c r="Z80" s="58" t="str">
        <f t="shared" ref="Z80:AB80" si="105">NA()</f>
        <v>#N/A</v>
      </c>
      <c r="AA80" s="58" t="str">
        <f t="shared" si="105"/>
        <v>#N/A</v>
      </c>
      <c r="AB80" s="58" t="str">
        <f t="shared" si="105"/>
        <v>#N/A</v>
      </c>
    </row>
    <row r="81" ht="12.75" customHeight="1">
      <c r="A81" s="55">
        <v>1.27</v>
      </c>
      <c r="B81" s="56"/>
      <c r="C81" s="56" t="str">
        <f t="shared" si="52"/>
        <v>97.569</v>
      </c>
      <c r="D81" s="56" t="str">
        <f t="shared" si="53"/>
        <v>29.217</v>
      </c>
      <c r="E81" s="56" t="str">
        <f t="shared" si="54"/>
        <v>50.000</v>
      </c>
      <c r="F81" s="56" t="str">
        <f t="shared" si="55"/>
        <v>10.675</v>
      </c>
      <c r="G81" s="56" t="str">
        <f t="shared" si="56"/>
        <v>130.527</v>
      </c>
      <c r="H81" s="56" t="str">
        <f t="shared" si="57"/>
        <v>444.444</v>
      </c>
      <c r="K81" s="57">
        <v>125.0</v>
      </c>
      <c r="L81" s="58" t="str">
        <f t="shared" ref="L81:P81" si="106">IF(S81=S80,NA(),S81)</f>
        <v>#N/A</v>
      </c>
      <c r="M81" s="58" t="str">
        <f t="shared" si="106"/>
        <v>#N/A</v>
      </c>
      <c r="N81" s="58" t="str">
        <f t="shared" si="106"/>
        <v>#N/A</v>
      </c>
      <c r="O81" s="58" t="str">
        <f t="shared" si="106"/>
        <v>#N/A</v>
      </c>
      <c r="P81" s="58" t="str">
        <f t="shared" si="106"/>
        <v>#N/A</v>
      </c>
      <c r="Q81" s="58"/>
      <c r="S81" t="str">
        <f>VLOOKUP(K81/Iset1,IDMTData,IF(IChar1=NI1.3,6,IF(IChar1=NI3.0,4,IF(IChar1=VI,5,IF(IChar1=EI,7,IF(IChar1=EI.64,3,8))))))*_TM1</f>
        <v>#N/A</v>
      </c>
      <c r="T81" t="str">
        <f>VLOOKUP(K81/Iset2,IDMTData,IF(IChar2=NI1.3,6,IF(IChar2=NI3.0,4,IF(IChar2=VI,5,IF(IChar2=EI,7,IF(IChar2=EI.64,3,8))))))*_TM2</f>
        <v>#N/A</v>
      </c>
      <c r="U81" t="str">
        <f>VLOOKUP(K81/Iset3,IDMTData,IF(IChar3=NI1.3,6,IF(IChar3=NI3.0,4,IF(IChar3=VI,5,IF(IChar3=EI,7,IF(IChar3=EI.64,3,8))))))*_TM3</f>
        <v>#N/A</v>
      </c>
      <c r="V81" t="str">
        <f>VLOOKUP(K81/Iset4,IDMTData,IF(IChar4=NI1.3,6,IF(IChar4=NI3.0,4,IF(IChar4=VI,5,IF(IChar4=EI,7,IF(IChar4=EI.64,3,8))))))*_TM4</f>
        <v>#N/A</v>
      </c>
      <c r="W81" t="str">
        <f>VLOOKUP(K81/Iset5,IDMTData,IF(IChar5=NI1.3,6,IF(IChar5=NI3.0,4,IF(IChar5=VI,5,IF(IChar5=EI,7,IF(IChar5=EI.64,3,8))))))*_TM5</f>
        <v>#N/A</v>
      </c>
      <c r="Z81" s="58" t="str">
        <f t="shared" ref="Z81:AB81" si="107">NA()</f>
        <v>#N/A</v>
      </c>
      <c r="AA81" s="58" t="str">
        <f t="shared" si="107"/>
        <v>#N/A</v>
      </c>
      <c r="AB81" s="58" t="str">
        <f t="shared" si="107"/>
        <v>#N/A</v>
      </c>
    </row>
    <row r="82" ht="12.75" customHeight="1">
      <c r="A82" s="55">
        <v>1.28</v>
      </c>
      <c r="B82" s="56"/>
      <c r="C82" s="56" t="str">
        <f t="shared" si="52"/>
        <v>93.672</v>
      </c>
      <c r="D82" s="56" t="str">
        <f t="shared" si="53"/>
        <v>28.286</v>
      </c>
      <c r="E82" s="56" t="str">
        <f t="shared" si="54"/>
        <v>48.214</v>
      </c>
      <c r="F82" s="56" t="str">
        <f t="shared" si="55"/>
        <v>10.342</v>
      </c>
      <c r="G82" s="56" t="str">
        <f t="shared" si="56"/>
        <v>125.313</v>
      </c>
      <c r="H82" s="56" t="str">
        <f t="shared" si="57"/>
        <v>428.571</v>
      </c>
      <c r="K82" s="57">
        <v>126.0</v>
      </c>
      <c r="L82" s="58" t="str">
        <f t="shared" ref="L82:P82" si="108">IF(S82=S81,NA(),S82)</f>
        <v>#N/A</v>
      </c>
      <c r="M82" s="58" t="str">
        <f t="shared" si="108"/>
        <v>#N/A</v>
      </c>
      <c r="N82" s="58" t="str">
        <f t="shared" si="108"/>
        <v>#N/A</v>
      </c>
      <c r="O82" s="58" t="str">
        <f t="shared" si="108"/>
        <v>#N/A</v>
      </c>
      <c r="P82" s="58" t="str">
        <f t="shared" si="108"/>
        <v>#N/A</v>
      </c>
      <c r="Q82" s="58"/>
      <c r="S82" t="str">
        <f>VLOOKUP(K82/Iset1,IDMTData,IF(IChar1=NI1.3,6,IF(IChar1=NI3.0,4,IF(IChar1=VI,5,IF(IChar1=EI,7,IF(IChar1=EI.64,3,8))))))*_TM1</f>
        <v>#N/A</v>
      </c>
      <c r="T82" t="str">
        <f>VLOOKUP(K82/Iset2,IDMTData,IF(IChar2=NI1.3,6,IF(IChar2=NI3.0,4,IF(IChar2=VI,5,IF(IChar2=EI,7,IF(IChar2=EI.64,3,8))))))*_TM2</f>
        <v>#N/A</v>
      </c>
      <c r="U82" t="str">
        <f>VLOOKUP(K82/Iset3,IDMTData,IF(IChar3=NI1.3,6,IF(IChar3=NI3.0,4,IF(IChar3=VI,5,IF(IChar3=EI,7,IF(IChar3=EI.64,3,8))))))*_TM3</f>
        <v>#N/A</v>
      </c>
      <c r="V82" t="str">
        <f>VLOOKUP(K82/Iset4,IDMTData,IF(IChar4=NI1.3,6,IF(IChar4=NI3.0,4,IF(IChar4=VI,5,IF(IChar4=EI,7,IF(IChar4=EI.64,3,8))))))*_TM4</f>
        <v>#N/A</v>
      </c>
      <c r="W82" t="str">
        <f>VLOOKUP(K82/Iset5,IDMTData,IF(IChar5=NI1.3,6,IF(IChar5=NI3.0,4,IF(IChar5=VI,5,IF(IChar5=EI,7,IF(IChar5=EI.64,3,8))))))*_TM5</f>
        <v>#N/A</v>
      </c>
      <c r="Z82" s="58" t="str">
        <f t="shared" ref="Z82:AB82" si="109">NA()</f>
        <v>#N/A</v>
      </c>
      <c r="AA82" s="58" t="str">
        <f t="shared" si="109"/>
        <v>#N/A</v>
      </c>
      <c r="AB82" s="58" t="str">
        <f t="shared" si="109"/>
        <v>#N/A</v>
      </c>
    </row>
    <row r="83" ht="12.75" customHeight="1">
      <c r="A83" s="55">
        <v>1.29</v>
      </c>
      <c r="B83" s="56"/>
      <c r="C83" s="56" t="str">
        <f t="shared" si="52"/>
        <v>90.047</v>
      </c>
      <c r="D83" s="56" t="str">
        <f t="shared" si="53"/>
        <v>27.420</v>
      </c>
      <c r="E83" s="56" t="str">
        <f t="shared" si="54"/>
        <v>46.552</v>
      </c>
      <c r="F83" s="56" t="str">
        <f t="shared" si="55"/>
        <v>10.033</v>
      </c>
      <c r="G83" s="56" t="str">
        <f t="shared" si="56"/>
        <v>120.464</v>
      </c>
      <c r="H83" s="56" t="str">
        <f t="shared" si="57"/>
        <v>413.793</v>
      </c>
      <c r="K83" s="57">
        <v>127.0</v>
      </c>
      <c r="L83" s="58" t="str">
        <f t="shared" ref="L83:P83" si="110">IF(S83=S82,NA(),S83)</f>
        <v>#N/A</v>
      </c>
      <c r="M83" s="58" t="str">
        <f t="shared" si="110"/>
        <v>#N/A</v>
      </c>
      <c r="N83" s="58" t="str">
        <f t="shared" si="110"/>
        <v>#N/A</v>
      </c>
      <c r="O83" s="58" t="str">
        <f t="shared" si="110"/>
        <v>#N/A</v>
      </c>
      <c r="P83" s="58" t="str">
        <f t="shared" si="110"/>
        <v>#N/A</v>
      </c>
      <c r="Q83" s="58"/>
      <c r="S83" t="str">
        <f>VLOOKUP(K83/Iset1,IDMTData,IF(IChar1=NI1.3,6,IF(IChar1=NI3.0,4,IF(IChar1=VI,5,IF(IChar1=EI,7,IF(IChar1=EI.64,3,8))))))*_TM1</f>
        <v>#N/A</v>
      </c>
      <c r="T83" t="str">
        <f>VLOOKUP(K83/Iset2,IDMTData,IF(IChar2=NI1.3,6,IF(IChar2=NI3.0,4,IF(IChar2=VI,5,IF(IChar2=EI,7,IF(IChar2=EI.64,3,8))))))*_TM2</f>
        <v>#N/A</v>
      </c>
      <c r="U83" t="str">
        <f>VLOOKUP(K83/Iset3,IDMTData,IF(IChar3=NI1.3,6,IF(IChar3=NI3.0,4,IF(IChar3=VI,5,IF(IChar3=EI,7,IF(IChar3=EI.64,3,8))))))*_TM3</f>
        <v>#N/A</v>
      </c>
      <c r="V83" t="str">
        <f>VLOOKUP(K83/Iset4,IDMTData,IF(IChar4=NI1.3,6,IF(IChar4=NI3.0,4,IF(IChar4=VI,5,IF(IChar4=EI,7,IF(IChar4=EI.64,3,8))))))*_TM4</f>
        <v>#N/A</v>
      </c>
      <c r="W83" t="str">
        <f>VLOOKUP(K83/Iset5,IDMTData,IF(IChar5=NI1.3,6,IF(IChar5=NI3.0,4,IF(IChar5=VI,5,IF(IChar5=EI,7,IF(IChar5=EI.64,3,8))))))*_TM5</f>
        <v>#N/A</v>
      </c>
      <c r="Z83" s="58" t="str">
        <f t="shared" ref="Z83:AB83" si="111">NA()</f>
        <v>#N/A</v>
      </c>
      <c r="AA83" s="58" t="str">
        <f t="shared" si="111"/>
        <v>#N/A</v>
      </c>
      <c r="AB83" s="58" t="str">
        <f t="shared" si="111"/>
        <v>#N/A</v>
      </c>
    </row>
    <row r="84" ht="12.75" customHeight="1">
      <c r="A84" s="55">
        <v>1.3</v>
      </c>
      <c r="B84" s="56"/>
      <c r="C84" s="56" t="str">
        <f t="shared" si="52"/>
        <v>86.667</v>
      </c>
      <c r="D84" s="56" t="str">
        <f t="shared" si="53"/>
        <v>26.611</v>
      </c>
      <c r="E84" s="56" t="str">
        <f t="shared" si="54"/>
        <v>45.000</v>
      </c>
      <c r="F84" s="56" t="str">
        <f t="shared" si="55"/>
        <v>9.744</v>
      </c>
      <c r="G84" s="56" t="str">
        <f t="shared" si="56"/>
        <v>115.942</v>
      </c>
      <c r="H84" s="56" t="str">
        <f t="shared" si="57"/>
        <v>400.000</v>
      </c>
      <c r="K84" s="57">
        <v>128.0</v>
      </c>
      <c r="L84" s="58" t="str">
        <f t="shared" ref="L84:P84" si="112">IF(S84=S83,NA(),S84)</f>
        <v>#N/A</v>
      </c>
      <c r="M84" s="58" t="str">
        <f t="shared" si="112"/>
        <v>#N/A</v>
      </c>
      <c r="N84" s="58" t="str">
        <f t="shared" si="112"/>
        <v>#N/A</v>
      </c>
      <c r="O84" s="58" t="str">
        <f t="shared" si="112"/>
        <v>#N/A</v>
      </c>
      <c r="P84" s="58" t="str">
        <f t="shared" si="112"/>
        <v>#N/A</v>
      </c>
      <c r="Q84" s="58"/>
      <c r="S84" t="str">
        <f>VLOOKUP(K84/Iset1,IDMTData,IF(IChar1=NI1.3,6,IF(IChar1=NI3.0,4,IF(IChar1=VI,5,IF(IChar1=EI,7,IF(IChar1=EI.64,3,8))))))*_TM1</f>
        <v>#N/A</v>
      </c>
      <c r="T84" t="str">
        <f>VLOOKUP(K84/Iset2,IDMTData,IF(IChar2=NI1.3,6,IF(IChar2=NI3.0,4,IF(IChar2=VI,5,IF(IChar2=EI,7,IF(IChar2=EI.64,3,8))))))*_TM2</f>
        <v>#N/A</v>
      </c>
      <c r="U84" t="str">
        <f>VLOOKUP(K84/Iset3,IDMTData,IF(IChar3=NI1.3,6,IF(IChar3=NI3.0,4,IF(IChar3=VI,5,IF(IChar3=EI,7,IF(IChar3=EI.64,3,8))))))*_TM3</f>
        <v>#N/A</v>
      </c>
      <c r="V84" t="str">
        <f>VLOOKUP(K84/Iset4,IDMTData,IF(IChar4=NI1.3,6,IF(IChar4=NI3.0,4,IF(IChar4=VI,5,IF(IChar4=EI,7,IF(IChar4=EI.64,3,8))))))*_TM4</f>
        <v>#N/A</v>
      </c>
      <c r="W84" t="str">
        <f>VLOOKUP(K84/Iset5,IDMTData,IF(IChar5=NI1.3,6,IF(IChar5=NI3.0,4,IF(IChar5=VI,5,IF(IChar5=EI,7,IF(IChar5=EI.64,3,8))))))*_TM5</f>
        <v>#N/A</v>
      </c>
      <c r="Z84" s="58" t="str">
        <f t="shared" ref="Z84:AB84" si="113">NA()</f>
        <v>#N/A</v>
      </c>
      <c r="AA84" s="58" t="str">
        <f t="shared" si="113"/>
        <v>#N/A</v>
      </c>
      <c r="AB84" s="58" t="str">
        <f t="shared" si="113"/>
        <v>#N/A</v>
      </c>
    </row>
    <row r="85" ht="12.75" customHeight="1">
      <c r="A85" s="55">
        <v>1.31</v>
      </c>
      <c r="B85" s="56"/>
      <c r="C85" s="56" t="str">
        <f t="shared" si="52"/>
        <v>83.508</v>
      </c>
      <c r="D85" s="56" t="str">
        <f t="shared" si="53"/>
        <v>25.853</v>
      </c>
      <c r="E85" s="56" t="str">
        <f t="shared" si="54"/>
        <v>43.548</v>
      </c>
      <c r="F85" s="56" t="str">
        <f t="shared" si="55"/>
        <v>9.473</v>
      </c>
      <c r="G85" s="56" t="str">
        <f t="shared" si="56"/>
        <v>111.716</v>
      </c>
      <c r="H85" s="56" t="str">
        <f t="shared" si="57"/>
        <v>387.097</v>
      </c>
      <c r="K85" s="57">
        <v>129.0</v>
      </c>
      <c r="L85" s="58" t="str">
        <f t="shared" ref="L85:P85" si="114">IF(S85=S84,NA(),S85)</f>
        <v>#N/A</v>
      </c>
      <c r="M85" s="58" t="str">
        <f t="shared" si="114"/>
        <v>#N/A</v>
      </c>
      <c r="N85" s="58" t="str">
        <f t="shared" si="114"/>
        <v>#N/A</v>
      </c>
      <c r="O85" s="58" t="str">
        <f t="shared" si="114"/>
        <v>#N/A</v>
      </c>
      <c r="P85" s="58" t="str">
        <f t="shared" si="114"/>
        <v>#N/A</v>
      </c>
      <c r="Q85" s="58"/>
      <c r="S85" t="str">
        <f>VLOOKUP(K85/Iset1,IDMTData,IF(IChar1=NI1.3,6,IF(IChar1=NI3.0,4,IF(IChar1=VI,5,IF(IChar1=EI,7,IF(IChar1=EI.64,3,8))))))*_TM1</f>
        <v>#N/A</v>
      </c>
      <c r="T85" t="str">
        <f>VLOOKUP(K85/Iset2,IDMTData,IF(IChar2=NI1.3,6,IF(IChar2=NI3.0,4,IF(IChar2=VI,5,IF(IChar2=EI,7,IF(IChar2=EI.64,3,8))))))*_TM2</f>
        <v>#N/A</v>
      </c>
      <c r="U85" t="str">
        <f>VLOOKUP(K85/Iset3,IDMTData,IF(IChar3=NI1.3,6,IF(IChar3=NI3.0,4,IF(IChar3=VI,5,IF(IChar3=EI,7,IF(IChar3=EI.64,3,8))))))*_TM3</f>
        <v>#N/A</v>
      </c>
      <c r="V85" t="str">
        <f>VLOOKUP(K85/Iset4,IDMTData,IF(IChar4=NI1.3,6,IF(IChar4=NI3.0,4,IF(IChar4=VI,5,IF(IChar4=EI,7,IF(IChar4=EI.64,3,8))))))*_TM4</f>
        <v>#N/A</v>
      </c>
      <c r="W85" t="str">
        <f>VLOOKUP(K85/Iset5,IDMTData,IF(IChar5=NI1.3,6,IF(IChar5=NI3.0,4,IF(IChar5=VI,5,IF(IChar5=EI,7,IF(IChar5=EI.64,3,8))))))*_TM5</f>
        <v>#N/A</v>
      </c>
      <c r="Z85" s="58" t="str">
        <f t="shared" ref="Z85:AB85" si="115">NA()</f>
        <v>#N/A</v>
      </c>
      <c r="AA85" s="58" t="str">
        <f t="shared" si="115"/>
        <v>#N/A</v>
      </c>
      <c r="AB85" s="58" t="str">
        <f t="shared" si="115"/>
        <v>#N/A</v>
      </c>
    </row>
    <row r="86" ht="12.75" customHeight="1">
      <c r="A86" s="55">
        <v>1.32</v>
      </c>
      <c r="B86" s="56"/>
      <c r="C86" s="56" t="str">
        <f t="shared" si="52"/>
        <v>80.550</v>
      </c>
      <c r="D86" s="56" t="str">
        <f t="shared" si="53"/>
        <v>25.143</v>
      </c>
      <c r="E86" s="56" t="str">
        <f t="shared" si="54"/>
        <v>42.188</v>
      </c>
      <c r="F86" s="56" t="str">
        <f t="shared" si="55"/>
        <v>9.220</v>
      </c>
      <c r="G86" s="56" t="str">
        <f t="shared" si="56"/>
        <v>107.759</v>
      </c>
      <c r="H86" s="56" t="str">
        <f t="shared" si="57"/>
        <v>375.000</v>
      </c>
      <c r="K86" s="57">
        <v>130.0</v>
      </c>
      <c r="L86" s="58" t="str">
        <f t="shared" ref="L86:P86" si="116">IF(S86=S85,NA(),S86)</f>
        <v>#N/A</v>
      </c>
      <c r="M86" s="58" t="str">
        <f t="shared" si="116"/>
        <v>#N/A</v>
      </c>
      <c r="N86" s="58" t="str">
        <f t="shared" si="116"/>
        <v>#N/A</v>
      </c>
      <c r="O86" s="58" t="str">
        <f t="shared" si="116"/>
        <v>#N/A</v>
      </c>
      <c r="P86" s="58" t="str">
        <f t="shared" si="116"/>
        <v>#N/A</v>
      </c>
      <c r="Q86" s="58"/>
      <c r="S86" t="str">
        <f>VLOOKUP(K86/Iset1,IDMTData,IF(IChar1=NI1.3,6,IF(IChar1=NI3.0,4,IF(IChar1=VI,5,IF(IChar1=EI,7,IF(IChar1=EI.64,3,8))))))*_TM1</f>
        <v>#N/A</v>
      </c>
      <c r="T86" t="str">
        <f>VLOOKUP(K86/Iset2,IDMTData,IF(IChar2=NI1.3,6,IF(IChar2=NI3.0,4,IF(IChar2=VI,5,IF(IChar2=EI,7,IF(IChar2=EI.64,3,8))))))*_TM2</f>
        <v>#N/A</v>
      </c>
      <c r="U86" t="str">
        <f>VLOOKUP(K86/Iset3,IDMTData,IF(IChar3=NI1.3,6,IF(IChar3=NI3.0,4,IF(IChar3=VI,5,IF(IChar3=EI,7,IF(IChar3=EI.64,3,8))))))*_TM3</f>
        <v>#N/A</v>
      </c>
      <c r="V86" t="str">
        <f>VLOOKUP(K86/Iset4,IDMTData,IF(IChar4=NI1.3,6,IF(IChar4=NI3.0,4,IF(IChar4=VI,5,IF(IChar4=EI,7,IF(IChar4=EI.64,3,8))))))*_TM4</f>
        <v>#N/A</v>
      </c>
      <c r="W86" t="str">
        <f>VLOOKUP(K86/Iset5,IDMTData,IF(IChar5=NI1.3,6,IF(IChar5=NI3.0,4,IF(IChar5=VI,5,IF(IChar5=EI,7,IF(IChar5=EI.64,3,8))))))*_TM5</f>
        <v>#N/A</v>
      </c>
      <c r="Z86" s="58" t="str">
        <f t="shared" ref="Z86:AB86" si="117">NA()</f>
        <v>#N/A</v>
      </c>
      <c r="AA86" s="58" t="str">
        <f t="shared" si="117"/>
        <v>#N/A</v>
      </c>
      <c r="AB86" s="58" t="str">
        <f t="shared" si="117"/>
        <v>#N/A</v>
      </c>
    </row>
    <row r="87" ht="12.75" customHeight="1">
      <c r="A87" s="55">
        <v>1.33</v>
      </c>
      <c r="B87" s="56"/>
      <c r="C87" s="56" t="str">
        <f t="shared" si="52"/>
        <v>77.773</v>
      </c>
      <c r="D87" s="56" t="str">
        <f t="shared" si="53"/>
        <v>24.476</v>
      </c>
      <c r="E87" s="56" t="str">
        <f t="shared" si="54"/>
        <v>40.909</v>
      </c>
      <c r="F87" s="56" t="str">
        <f t="shared" si="55"/>
        <v>8.981</v>
      </c>
      <c r="G87" s="56" t="str">
        <f t="shared" si="56"/>
        <v>104.045</v>
      </c>
      <c r="H87" s="56" t="str">
        <f t="shared" si="57"/>
        <v>363.636</v>
      </c>
      <c r="K87" s="57">
        <v>131.0</v>
      </c>
      <c r="L87" s="58" t="str">
        <f t="shared" ref="L87:P87" si="118">IF(S87=S86,NA(),S87)</f>
        <v>#N/A</v>
      </c>
      <c r="M87" s="58" t="str">
        <f t="shared" si="118"/>
        <v>#N/A</v>
      </c>
      <c r="N87" s="58" t="str">
        <f t="shared" si="118"/>
        <v>#N/A</v>
      </c>
      <c r="O87" s="58" t="str">
        <f t="shared" si="118"/>
        <v>#N/A</v>
      </c>
      <c r="P87" s="58" t="str">
        <f t="shared" si="118"/>
        <v>#N/A</v>
      </c>
      <c r="Q87" s="58"/>
      <c r="S87" t="str">
        <f>VLOOKUP(K87/Iset1,IDMTData,IF(IChar1=NI1.3,6,IF(IChar1=NI3.0,4,IF(IChar1=VI,5,IF(IChar1=EI,7,IF(IChar1=EI.64,3,8))))))*_TM1</f>
        <v>#N/A</v>
      </c>
      <c r="T87" t="str">
        <f>VLOOKUP(K87/Iset2,IDMTData,IF(IChar2=NI1.3,6,IF(IChar2=NI3.0,4,IF(IChar2=VI,5,IF(IChar2=EI,7,IF(IChar2=EI.64,3,8))))))*_TM2</f>
        <v>#N/A</v>
      </c>
      <c r="U87" t="str">
        <f>VLOOKUP(K87/Iset3,IDMTData,IF(IChar3=NI1.3,6,IF(IChar3=NI3.0,4,IF(IChar3=VI,5,IF(IChar3=EI,7,IF(IChar3=EI.64,3,8))))))*_TM3</f>
        <v>#N/A</v>
      </c>
      <c r="V87" t="str">
        <f>VLOOKUP(K87/Iset4,IDMTData,IF(IChar4=NI1.3,6,IF(IChar4=NI3.0,4,IF(IChar4=VI,5,IF(IChar4=EI,7,IF(IChar4=EI.64,3,8))))))*_TM4</f>
        <v>#N/A</v>
      </c>
      <c r="W87" t="str">
        <f>VLOOKUP(K87/Iset5,IDMTData,IF(IChar5=NI1.3,6,IF(IChar5=NI3.0,4,IF(IChar5=VI,5,IF(IChar5=EI,7,IF(IChar5=EI.64,3,8))))))*_TM5</f>
        <v>#N/A</v>
      </c>
      <c r="Z87" s="58" t="str">
        <f t="shared" ref="Z87:AB87" si="119">NA()</f>
        <v>#N/A</v>
      </c>
      <c r="AA87" s="58" t="str">
        <f t="shared" si="119"/>
        <v>#N/A</v>
      </c>
      <c r="AB87" s="58" t="str">
        <f t="shared" si="119"/>
        <v>#N/A</v>
      </c>
    </row>
    <row r="88" ht="12.75" customHeight="1">
      <c r="A88" s="55">
        <v>1.34</v>
      </c>
      <c r="B88" s="56"/>
      <c r="C88" s="56" t="str">
        <f t="shared" si="52"/>
        <v>75.163</v>
      </c>
      <c r="D88" s="56" t="str">
        <f t="shared" si="53"/>
        <v>23.848</v>
      </c>
      <c r="E88" s="56" t="str">
        <f t="shared" si="54"/>
        <v>39.706</v>
      </c>
      <c r="F88" s="56" t="str">
        <f t="shared" si="55"/>
        <v>8.757</v>
      </c>
      <c r="G88" s="56" t="str">
        <f t="shared" si="56"/>
        <v>100.553</v>
      </c>
      <c r="H88" s="56" t="str">
        <f t="shared" si="57"/>
        <v>352.941</v>
      </c>
      <c r="K88" s="57">
        <v>132.0</v>
      </c>
      <c r="L88" s="58" t="str">
        <f t="shared" ref="L88:P88" si="120">IF(S88=S87,NA(),S88)</f>
        <v>#N/A</v>
      </c>
      <c r="M88" s="58" t="str">
        <f t="shared" si="120"/>
        <v>#N/A</v>
      </c>
      <c r="N88" s="58" t="str">
        <f t="shared" si="120"/>
        <v>#N/A</v>
      </c>
      <c r="O88" s="58" t="str">
        <f t="shared" si="120"/>
        <v>#N/A</v>
      </c>
      <c r="P88" s="58" t="str">
        <f t="shared" si="120"/>
        <v>#N/A</v>
      </c>
      <c r="Q88" s="58"/>
      <c r="S88" t="str">
        <f>VLOOKUP(K88/Iset1,IDMTData,IF(IChar1=NI1.3,6,IF(IChar1=NI3.0,4,IF(IChar1=VI,5,IF(IChar1=EI,7,IF(IChar1=EI.64,3,8))))))*_TM1</f>
        <v>#N/A</v>
      </c>
      <c r="T88" t="str">
        <f>VLOOKUP(K88/Iset2,IDMTData,IF(IChar2=NI1.3,6,IF(IChar2=NI3.0,4,IF(IChar2=VI,5,IF(IChar2=EI,7,IF(IChar2=EI.64,3,8))))))*_TM2</f>
        <v>#N/A</v>
      </c>
      <c r="U88" t="str">
        <f>VLOOKUP(K88/Iset3,IDMTData,IF(IChar3=NI1.3,6,IF(IChar3=NI3.0,4,IF(IChar3=VI,5,IF(IChar3=EI,7,IF(IChar3=EI.64,3,8))))))*_TM3</f>
        <v>#N/A</v>
      </c>
      <c r="V88" t="str">
        <f>VLOOKUP(K88/Iset4,IDMTData,IF(IChar4=NI1.3,6,IF(IChar4=NI3.0,4,IF(IChar4=VI,5,IF(IChar4=EI,7,IF(IChar4=EI.64,3,8))))))*_TM4</f>
        <v>#N/A</v>
      </c>
      <c r="W88" t="str">
        <f>VLOOKUP(K88/Iset5,IDMTData,IF(IChar5=NI1.3,6,IF(IChar5=NI3.0,4,IF(IChar5=VI,5,IF(IChar5=EI,7,IF(IChar5=EI.64,3,8))))))*_TM5</f>
        <v>#N/A</v>
      </c>
      <c r="Z88" s="58" t="str">
        <f t="shared" ref="Z88:AB88" si="121">NA()</f>
        <v>#N/A</v>
      </c>
      <c r="AA88" s="58" t="str">
        <f t="shared" si="121"/>
        <v>#N/A</v>
      </c>
      <c r="AB88" s="58" t="str">
        <f t="shared" si="121"/>
        <v>#N/A</v>
      </c>
    </row>
    <row r="89" ht="12.75" customHeight="1">
      <c r="A89" s="55">
        <v>1.35</v>
      </c>
      <c r="B89" s="56"/>
      <c r="C89" s="56" t="str">
        <f t="shared" si="52"/>
        <v>72.705</v>
      </c>
      <c r="D89" s="56" t="str">
        <f t="shared" si="53"/>
        <v>23.255</v>
      </c>
      <c r="E89" s="56" t="str">
        <f t="shared" si="54"/>
        <v>38.571</v>
      </c>
      <c r="F89" s="56" t="str">
        <f t="shared" si="55"/>
        <v>8.545</v>
      </c>
      <c r="G89" s="56" t="str">
        <f t="shared" si="56"/>
        <v>97.264</v>
      </c>
      <c r="H89" s="56" t="str">
        <f t="shared" si="57"/>
        <v>342.857</v>
      </c>
      <c r="K89" s="57">
        <v>133.0</v>
      </c>
      <c r="L89" s="58" t="str">
        <f t="shared" ref="L89:P89" si="122">IF(S89=S88,NA(),S89)</f>
        <v>#N/A</v>
      </c>
      <c r="M89" s="58" t="str">
        <f t="shared" si="122"/>
        <v>#N/A</v>
      </c>
      <c r="N89" s="58" t="str">
        <f t="shared" si="122"/>
        <v>#N/A</v>
      </c>
      <c r="O89" s="58" t="str">
        <f t="shared" si="122"/>
        <v>#N/A</v>
      </c>
      <c r="P89" s="58" t="str">
        <f t="shared" si="122"/>
        <v>#N/A</v>
      </c>
      <c r="Q89" s="58"/>
      <c r="S89" t="str">
        <f>VLOOKUP(K89/Iset1,IDMTData,IF(IChar1=NI1.3,6,IF(IChar1=NI3.0,4,IF(IChar1=VI,5,IF(IChar1=EI,7,IF(IChar1=EI.64,3,8))))))*_TM1</f>
        <v>#N/A</v>
      </c>
      <c r="T89" t="str">
        <f>VLOOKUP(K89/Iset2,IDMTData,IF(IChar2=NI1.3,6,IF(IChar2=NI3.0,4,IF(IChar2=VI,5,IF(IChar2=EI,7,IF(IChar2=EI.64,3,8))))))*_TM2</f>
        <v>#N/A</v>
      </c>
      <c r="U89" t="str">
        <f>VLOOKUP(K89/Iset3,IDMTData,IF(IChar3=NI1.3,6,IF(IChar3=NI3.0,4,IF(IChar3=VI,5,IF(IChar3=EI,7,IF(IChar3=EI.64,3,8))))))*_TM3</f>
        <v>#N/A</v>
      </c>
      <c r="V89" t="str">
        <f>VLOOKUP(K89/Iset4,IDMTData,IF(IChar4=NI1.3,6,IF(IChar4=NI3.0,4,IF(IChar4=VI,5,IF(IChar4=EI,7,IF(IChar4=EI.64,3,8))))))*_TM4</f>
        <v>#N/A</v>
      </c>
      <c r="W89" t="str">
        <f>VLOOKUP(K89/Iset5,IDMTData,IF(IChar5=NI1.3,6,IF(IChar5=NI3.0,4,IF(IChar5=VI,5,IF(IChar5=EI,7,IF(IChar5=EI.64,3,8))))))*_TM5</f>
        <v>#N/A</v>
      </c>
      <c r="Z89" s="58" t="str">
        <f t="shared" ref="Z89:AB89" si="123">NA()</f>
        <v>#N/A</v>
      </c>
      <c r="AA89" s="58" t="str">
        <f t="shared" si="123"/>
        <v>#N/A</v>
      </c>
      <c r="AB89" s="58" t="str">
        <f t="shared" si="123"/>
        <v>#N/A</v>
      </c>
    </row>
    <row r="90" ht="12.75" customHeight="1">
      <c r="A90" s="55">
        <v>1.36</v>
      </c>
      <c r="B90" s="56"/>
      <c r="C90" s="56" t="str">
        <f t="shared" si="52"/>
        <v>70.386</v>
      </c>
      <c r="D90" s="56" t="str">
        <f t="shared" si="53"/>
        <v>22.695</v>
      </c>
      <c r="E90" s="56" t="str">
        <f t="shared" si="54"/>
        <v>37.500</v>
      </c>
      <c r="F90" s="56" t="str">
        <f t="shared" si="55"/>
        <v>8.346</v>
      </c>
      <c r="G90" s="56" t="str">
        <f t="shared" si="56"/>
        <v>94.162</v>
      </c>
      <c r="H90" s="56" t="str">
        <f t="shared" si="57"/>
        <v>333.333</v>
      </c>
      <c r="K90" s="57">
        <v>134.0</v>
      </c>
      <c r="L90" s="58" t="str">
        <f t="shared" ref="L90:P90" si="124">IF(S90=S89,NA(),S90)</f>
        <v>#N/A</v>
      </c>
      <c r="M90" s="58" t="str">
        <f t="shared" si="124"/>
        <v>#N/A</v>
      </c>
      <c r="N90" s="58" t="str">
        <f t="shared" si="124"/>
        <v>#N/A</v>
      </c>
      <c r="O90" s="58" t="str">
        <f t="shared" si="124"/>
        <v>#N/A</v>
      </c>
      <c r="P90" s="58" t="str">
        <f t="shared" si="124"/>
        <v>#N/A</v>
      </c>
      <c r="Q90" s="58"/>
      <c r="S90" t="str">
        <f>VLOOKUP(K90/Iset1,IDMTData,IF(IChar1=NI1.3,6,IF(IChar1=NI3.0,4,IF(IChar1=VI,5,IF(IChar1=EI,7,IF(IChar1=EI.64,3,8))))))*_TM1</f>
        <v>#N/A</v>
      </c>
      <c r="T90" t="str">
        <f>VLOOKUP(K90/Iset2,IDMTData,IF(IChar2=NI1.3,6,IF(IChar2=NI3.0,4,IF(IChar2=VI,5,IF(IChar2=EI,7,IF(IChar2=EI.64,3,8))))))*_TM2</f>
        <v>#N/A</v>
      </c>
      <c r="U90" t="str">
        <f>VLOOKUP(K90/Iset3,IDMTData,IF(IChar3=NI1.3,6,IF(IChar3=NI3.0,4,IF(IChar3=VI,5,IF(IChar3=EI,7,IF(IChar3=EI.64,3,8))))))*_TM3</f>
        <v>#N/A</v>
      </c>
      <c r="V90" t="str">
        <f>VLOOKUP(K90/Iset4,IDMTData,IF(IChar4=NI1.3,6,IF(IChar4=NI3.0,4,IF(IChar4=VI,5,IF(IChar4=EI,7,IF(IChar4=EI.64,3,8))))))*_TM4</f>
        <v>#N/A</v>
      </c>
      <c r="W90" t="str">
        <f>VLOOKUP(K90/Iset5,IDMTData,IF(IChar5=NI1.3,6,IF(IChar5=NI3.0,4,IF(IChar5=VI,5,IF(IChar5=EI,7,IF(IChar5=EI.64,3,8))))))*_TM5</f>
        <v>#N/A</v>
      </c>
      <c r="Z90" s="58" t="str">
        <f t="shared" ref="Z90:AB90" si="125">NA()</f>
        <v>#N/A</v>
      </c>
      <c r="AA90" s="58" t="str">
        <f t="shared" si="125"/>
        <v>#N/A</v>
      </c>
      <c r="AB90" s="58" t="str">
        <f t="shared" si="125"/>
        <v>#N/A</v>
      </c>
    </row>
    <row r="91" ht="12.75" customHeight="1">
      <c r="A91" s="55">
        <v>1.37</v>
      </c>
      <c r="B91" s="56"/>
      <c r="C91" s="56" t="str">
        <f t="shared" si="52"/>
        <v>68.195</v>
      </c>
      <c r="D91" s="56" t="str">
        <f t="shared" si="53"/>
        <v>22.166</v>
      </c>
      <c r="E91" s="56" t="str">
        <f t="shared" si="54"/>
        <v>36.486</v>
      </c>
      <c r="F91" s="56" t="str">
        <f t="shared" si="55"/>
        <v>8.156</v>
      </c>
      <c r="G91" s="56" t="str">
        <f t="shared" si="56"/>
        <v>91.230</v>
      </c>
      <c r="H91" s="56" t="str">
        <f t="shared" si="57"/>
        <v>324.324</v>
      </c>
      <c r="K91" s="57">
        <v>135.0</v>
      </c>
      <c r="L91" s="58" t="str">
        <f t="shared" ref="L91:P91" si="126">IF(S91=S90,NA(),S91)</f>
        <v>#N/A</v>
      </c>
      <c r="M91" s="58" t="str">
        <f t="shared" si="126"/>
        <v>#N/A</v>
      </c>
      <c r="N91" s="58" t="str">
        <f t="shared" si="126"/>
        <v>#N/A</v>
      </c>
      <c r="O91" s="58" t="str">
        <f t="shared" si="126"/>
        <v>#N/A</v>
      </c>
      <c r="P91" s="58" t="str">
        <f t="shared" si="126"/>
        <v>#N/A</v>
      </c>
      <c r="Q91" s="58"/>
      <c r="S91" t="str">
        <f>VLOOKUP(K91/Iset1,IDMTData,IF(IChar1=NI1.3,6,IF(IChar1=NI3.0,4,IF(IChar1=VI,5,IF(IChar1=EI,7,IF(IChar1=EI.64,3,8))))))*_TM1</f>
        <v>#N/A</v>
      </c>
      <c r="T91" t="str">
        <f>VLOOKUP(K91/Iset2,IDMTData,IF(IChar2=NI1.3,6,IF(IChar2=NI3.0,4,IF(IChar2=VI,5,IF(IChar2=EI,7,IF(IChar2=EI.64,3,8))))))*_TM2</f>
        <v>#N/A</v>
      </c>
      <c r="U91" t="str">
        <f>VLOOKUP(K91/Iset3,IDMTData,IF(IChar3=NI1.3,6,IF(IChar3=NI3.0,4,IF(IChar3=VI,5,IF(IChar3=EI,7,IF(IChar3=EI.64,3,8))))))*_TM3</f>
        <v>#N/A</v>
      </c>
      <c r="V91" t="str">
        <f>VLOOKUP(K91/Iset4,IDMTData,IF(IChar4=NI1.3,6,IF(IChar4=NI3.0,4,IF(IChar4=VI,5,IF(IChar4=EI,7,IF(IChar4=EI.64,3,8))))))*_TM4</f>
        <v>#N/A</v>
      </c>
      <c r="W91" t="str">
        <f>VLOOKUP(K91/Iset5,IDMTData,IF(IChar5=NI1.3,6,IF(IChar5=NI3.0,4,IF(IChar5=VI,5,IF(IChar5=EI,7,IF(IChar5=EI.64,3,8))))))*_TM5</f>
        <v>#N/A</v>
      </c>
      <c r="Z91" s="58" t="str">
        <f t="shared" ref="Z91:AB91" si="127">NA()</f>
        <v>#N/A</v>
      </c>
      <c r="AA91" s="58" t="str">
        <f t="shared" si="127"/>
        <v>#N/A</v>
      </c>
      <c r="AB91" s="58" t="str">
        <f t="shared" si="127"/>
        <v>#N/A</v>
      </c>
    </row>
    <row r="92" ht="12.75" customHeight="1">
      <c r="A92" s="55">
        <v>1.38</v>
      </c>
      <c r="B92" s="56"/>
      <c r="C92" s="56" t="str">
        <f t="shared" si="52"/>
        <v>66.121</v>
      </c>
      <c r="D92" s="56" t="str">
        <f t="shared" si="53"/>
        <v>21.664</v>
      </c>
      <c r="E92" s="56" t="str">
        <f t="shared" si="54"/>
        <v>35.526</v>
      </c>
      <c r="F92" s="56" t="str">
        <f t="shared" si="55"/>
        <v>7.977</v>
      </c>
      <c r="G92" s="56" t="str">
        <f t="shared" si="56"/>
        <v>88.456</v>
      </c>
      <c r="H92" s="56" t="str">
        <f t="shared" si="57"/>
        <v>315.789</v>
      </c>
      <c r="K92" s="57">
        <v>136.0</v>
      </c>
      <c r="L92" s="58" t="str">
        <f t="shared" ref="L92:P92" si="128">IF(S92=S91,NA(),S92)</f>
        <v>#N/A</v>
      </c>
      <c r="M92" s="58" t="str">
        <f t="shared" si="128"/>
        <v>#N/A</v>
      </c>
      <c r="N92" s="58" t="str">
        <f t="shared" si="128"/>
        <v>#N/A</v>
      </c>
      <c r="O92" s="58" t="str">
        <f t="shared" si="128"/>
        <v>#N/A</v>
      </c>
      <c r="P92" s="58" t="str">
        <f t="shared" si="128"/>
        <v>#N/A</v>
      </c>
      <c r="Q92" s="58"/>
      <c r="S92" t="str">
        <f>VLOOKUP(K92/Iset1,IDMTData,IF(IChar1=NI1.3,6,IF(IChar1=NI3.0,4,IF(IChar1=VI,5,IF(IChar1=EI,7,IF(IChar1=EI.64,3,8))))))*_TM1</f>
        <v>#N/A</v>
      </c>
      <c r="T92" t="str">
        <f>VLOOKUP(K92/Iset2,IDMTData,IF(IChar2=NI1.3,6,IF(IChar2=NI3.0,4,IF(IChar2=VI,5,IF(IChar2=EI,7,IF(IChar2=EI.64,3,8))))))*_TM2</f>
        <v>#N/A</v>
      </c>
      <c r="U92" t="str">
        <f>VLOOKUP(K92/Iset3,IDMTData,IF(IChar3=NI1.3,6,IF(IChar3=NI3.0,4,IF(IChar3=VI,5,IF(IChar3=EI,7,IF(IChar3=EI.64,3,8))))))*_TM3</f>
        <v>#N/A</v>
      </c>
      <c r="V92" t="str">
        <f>VLOOKUP(K92/Iset4,IDMTData,IF(IChar4=NI1.3,6,IF(IChar4=NI3.0,4,IF(IChar4=VI,5,IF(IChar4=EI,7,IF(IChar4=EI.64,3,8))))))*_TM4</f>
        <v>#N/A</v>
      </c>
      <c r="W92" t="str">
        <f>VLOOKUP(K92/Iset5,IDMTData,IF(IChar5=NI1.3,6,IF(IChar5=NI3.0,4,IF(IChar5=VI,5,IF(IChar5=EI,7,IF(IChar5=EI.64,3,8))))))*_TM5</f>
        <v>#N/A</v>
      </c>
      <c r="Z92" s="58" t="str">
        <f t="shared" ref="Z92:AB92" si="129">NA()</f>
        <v>#N/A</v>
      </c>
      <c r="AA92" s="58" t="str">
        <f t="shared" si="129"/>
        <v>#N/A</v>
      </c>
      <c r="AB92" s="58" t="str">
        <f t="shared" si="129"/>
        <v>#N/A</v>
      </c>
    </row>
    <row r="93" ht="12.75" customHeight="1">
      <c r="A93" s="55">
        <v>1.39</v>
      </c>
      <c r="B93" s="56"/>
      <c r="C93" s="56" t="str">
        <f t="shared" si="52"/>
        <v>64.156</v>
      </c>
      <c r="D93" s="56" t="str">
        <f t="shared" si="53"/>
        <v>21.187</v>
      </c>
      <c r="E93" s="56" t="str">
        <f t="shared" si="54"/>
        <v>34.615</v>
      </c>
      <c r="F93" s="56" t="str">
        <f t="shared" si="55"/>
        <v>7.807</v>
      </c>
      <c r="G93" s="56" t="str">
        <f t="shared" si="56"/>
        <v>85.828</v>
      </c>
      <c r="H93" s="56" t="str">
        <f t="shared" si="57"/>
        <v>307.692</v>
      </c>
      <c r="K93" s="57">
        <v>137.0</v>
      </c>
      <c r="L93" s="58" t="str">
        <f t="shared" ref="L93:P93" si="130">IF(S93=S92,NA(),S93)</f>
        <v>#N/A</v>
      </c>
      <c r="M93" s="58" t="str">
        <f t="shared" si="130"/>
        <v>#N/A</v>
      </c>
      <c r="N93" s="58" t="str">
        <f t="shared" si="130"/>
        <v>#N/A</v>
      </c>
      <c r="O93" s="58" t="str">
        <f t="shared" si="130"/>
        <v>#N/A</v>
      </c>
      <c r="P93" s="58" t="str">
        <f t="shared" si="130"/>
        <v>#N/A</v>
      </c>
      <c r="Q93" s="58"/>
      <c r="S93" t="str">
        <f>VLOOKUP(K93/Iset1,IDMTData,IF(IChar1=NI1.3,6,IF(IChar1=NI3.0,4,IF(IChar1=VI,5,IF(IChar1=EI,7,IF(IChar1=EI.64,3,8))))))*_TM1</f>
        <v>#N/A</v>
      </c>
      <c r="T93" t="str">
        <f>VLOOKUP(K93/Iset2,IDMTData,IF(IChar2=NI1.3,6,IF(IChar2=NI3.0,4,IF(IChar2=VI,5,IF(IChar2=EI,7,IF(IChar2=EI.64,3,8))))))*_TM2</f>
        <v>#N/A</v>
      </c>
      <c r="U93" t="str">
        <f>VLOOKUP(K93/Iset3,IDMTData,IF(IChar3=NI1.3,6,IF(IChar3=NI3.0,4,IF(IChar3=VI,5,IF(IChar3=EI,7,IF(IChar3=EI.64,3,8))))))*_TM3</f>
        <v>#N/A</v>
      </c>
      <c r="V93" t="str">
        <f>VLOOKUP(K93/Iset4,IDMTData,IF(IChar4=NI1.3,6,IF(IChar4=NI3.0,4,IF(IChar4=VI,5,IF(IChar4=EI,7,IF(IChar4=EI.64,3,8))))))*_TM4</f>
        <v>#N/A</v>
      </c>
      <c r="W93" t="str">
        <f>VLOOKUP(K93/Iset5,IDMTData,IF(IChar5=NI1.3,6,IF(IChar5=NI3.0,4,IF(IChar5=VI,5,IF(IChar5=EI,7,IF(IChar5=EI.64,3,8))))))*_TM5</f>
        <v>#N/A</v>
      </c>
      <c r="Z93" s="58" t="str">
        <f t="shared" ref="Z93:AB93" si="131">NA()</f>
        <v>#N/A</v>
      </c>
      <c r="AA93" s="58" t="str">
        <f t="shared" si="131"/>
        <v>#N/A</v>
      </c>
      <c r="AB93" s="58" t="str">
        <f t="shared" si="131"/>
        <v>#N/A</v>
      </c>
    </row>
    <row r="94" ht="12.75" customHeight="1">
      <c r="A94" s="55">
        <v>1.4</v>
      </c>
      <c r="B94" s="56"/>
      <c r="C94" s="56" t="str">
        <f t="shared" si="52"/>
        <v>62.292</v>
      </c>
      <c r="D94" s="56" t="str">
        <f t="shared" si="53"/>
        <v>20.734</v>
      </c>
      <c r="E94" s="56" t="str">
        <f t="shared" si="54"/>
        <v>33.750</v>
      </c>
      <c r="F94" s="56" t="str">
        <f t="shared" si="55"/>
        <v>7.645</v>
      </c>
      <c r="G94" s="56" t="str">
        <f t="shared" si="56"/>
        <v>83.333</v>
      </c>
      <c r="H94" s="56" t="str">
        <f t="shared" si="57"/>
        <v>300.000</v>
      </c>
      <c r="K94" s="57">
        <v>138.0</v>
      </c>
      <c r="L94" s="58" t="str">
        <f t="shared" ref="L94:P94" si="132">IF(S94=S93,NA(),S94)</f>
        <v>#N/A</v>
      </c>
      <c r="M94" s="58" t="str">
        <f t="shared" si="132"/>
        <v>#N/A</v>
      </c>
      <c r="N94" s="58" t="str">
        <f t="shared" si="132"/>
        <v>#N/A</v>
      </c>
      <c r="O94" s="58" t="str">
        <f t="shared" si="132"/>
        <v>#N/A</v>
      </c>
      <c r="P94" s="58" t="str">
        <f t="shared" si="132"/>
        <v>#N/A</v>
      </c>
      <c r="Q94" s="58"/>
      <c r="S94" t="str">
        <f>VLOOKUP(K94/Iset1,IDMTData,IF(IChar1=NI1.3,6,IF(IChar1=NI3.0,4,IF(IChar1=VI,5,IF(IChar1=EI,7,IF(IChar1=EI.64,3,8))))))*_TM1</f>
        <v>#N/A</v>
      </c>
      <c r="T94" t="str">
        <f>VLOOKUP(K94/Iset2,IDMTData,IF(IChar2=NI1.3,6,IF(IChar2=NI3.0,4,IF(IChar2=VI,5,IF(IChar2=EI,7,IF(IChar2=EI.64,3,8))))))*_TM2</f>
        <v>#N/A</v>
      </c>
      <c r="U94" t="str">
        <f>VLOOKUP(K94/Iset3,IDMTData,IF(IChar3=NI1.3,6,IF(IChar3=NI3.0,4,IF(IChar3=VI,5,IF(IChar3=EI,7,IF(IChar3=EI.64,3,8))))))*_TM3</f>
        <v>#N/A</v>
      </c>
      <c r="V94" t="str">
        <f>VLOOKUP(K94/Iset4,IDMTData,IF(IChar4=NI1.3,6,IF(IChar4=NI3.0,4,IF(IChar4=VI,5,IF(IChar4=EI,7,IF(IChar4=EI.64,3,8))))))*_TM4</f>
        <v>#N/A</v>
      </c>
      <c r="W94" t="str">
        <f>VLOOKUP(K94/Iset5,IDMTData,IF(IChar5=NI1.3,6,IF(IChar5=NI3.0,4,IF(IChar5=VI,5,IF(IChar5=EI,7,IF(IChar5=EI.64,3,8))))))*_TM5</f>
        <v>#N/A</v>
      </c>
      <c r="Z94" s="58" t="str">
        <f t="shared" ref="Z94:AB94" si="133">NA()</f>
        <v>#N/A</v>
      </c>
      <c r="AA94" s="58" t="str">
        <f t="shared" si="133"/>
        <v>#N/A</v>
      </c>
      <c r="AB94" s="58" t="str">
        <f t="shared" si="133"/>
        <v>#N/A</v>
      </c>
    </row>
    <row r="95" ht="12.75" customHeight="1">
      <c r="A95" s="55">
        <v>1.41</v>
      </c>
      <c r="B95" s="56"/>
      <c r="C95" s="56" t="str">
        <f t="shared" si="52"/>
        <v>60.520</v>
      </c>
      <c r="D95" s="56" t="str">
        <f t="shared" si="53"/>
        <v>20.303</v>
      </c>
      <c r="E95" s="56" t="str">
        <f t="shared" si="54"/>
        <v>32.927</v>
      </c>
      <c r="F95" s="56" t="str">
        <f t="shared" si="55"/>
        <v>7.491</v>
      </c>
      <c r="G95" s="56" t="str">
        <f t="shared" si="56"/>
        <v>80.963</v>
      </c>
      <c r="H95" s="56" t="str">
        <f t="shared" si="57"/>
        <v>292.683</v>
      </c>
      <c r="K95" s="57">
        <v>139.0</v>
      </c>
      <c r="L95" s="58" t="str">
        <f t="shared" ref="L95:P95" si="134">IF(S95=S94,NA(),S95)</f>
        <v>#N/A</v>
      </c>
      <c r="M95" s="58" t="str">
        <f t="shared" si="134"/>
        <v>#N/A</v>
      </c>
      <c r="N95" s="58" t="str">
        <f t="shared" si="134"/>
        <v>#N/A</v>
      </c>
      <c r="O95" s="58" t="str">
        <f t="shared" si="134"/>
        <v>#N/A</v>
      </c>
      <c r="P95" s="58" t="str">
        <f t="shared" si="134"/>
        <v>#N/A</v>
      </c>
      <c r="Q95" s="58"/>
      <c r="S95" t="str">
        <f>VLOOKUP(K95/Iset1,IDMTData,IF(IChar1=NI1.3,6,IF(IChar1=NI3.0,4,IF(IChar1=VI,5,IF(IChar1=EI,7,IF(IChar1=EI.64,3,8))))))*_TM1</f>
        <v>#N/A</v>
      </c>
      <c r="T95" t="str">
        <f>VLOOKUP(K95/Iset2,IDMTData,IF(IChar2=NI1.3,6,IF(IChar2=NI3.0,4,IF(IChar2=VI,5,IF(IChar2=EI,7,IF(IChar2=EI.64,3,8))))))*_TM2</f>
        <v>#N/A</v>
      </c>
      <c r="U95" t="str">
        <f>VLOOKUP(K95/Iset3,IDMTData,IF(IChar3=NI1.3,6,IF(IChar3=NI3.0,4,IF(IChar3=VI,5,IF(IChar3=EI,7,IF(IChar3=EI.64,3,8))))))*_TM3</f>
        <v>#N/A</v>
      </c>
      <c r="V95" t="str">
        <f>VLOOKUP(K95/Iset4,IDMTData,IF(IChar4=NI1.3,6,IF(IChar4=NI3.0,4,IF(IChar4=VI,5,IF(IChar4=EI,7,IF(IChar4=EI.64,3,8))))))*_TM4</f>
        <v>#N/A</v>
      </c>
      <c r="W95" t="str">
        <f>VLOOKUP(K95/Iset5,IDMTData,IF(IChar5=NI1.3,6,IF(IChar5=NI3.0,4,IF(IChar5=VI,5,IF(IChar5=EI,7,IF(IChar5=EI.64,3,8))))))*_TM5</f>
        <v>#N/A</v>
      </c>
      <c r="Z95" s="58" t="str">
        <f t="shared" ref="Z95:AB95" si="135">NA()</f>
        <v>#N/A</v>
      </c>
      <c r="AA95" s="58" t="str">
        <f t="shared" si="135"/>
        <v>#N/A</v>
      </c>
      <c r="AB95" s="58" t="str">
        <f t="shared" si="135"/>
        <v>#N/A</v>
      </c>
    </row>
    <row r="96" ht="12.75" customHeight="1">
      <c r="A96" s="55">
        <v>1.42</v>
      </c>
      <c r="B96" s="56"/>
      <c r="C96" s="56" t="str">
        <f t="shared" si="52"/>
        <v>58.835</v>
      </c>
      <c r="D96" s="56" t="str">
        <f t="shared" si="53"/>
        <v>19.893</v>
      </c>
      <c r="E96" s="56" t="str">
        <f t="shared" si="54"/>
        <v>32.143</v>
      </c>
      <c r="F96" s="56" t="str">
        <f t="shared" si="55"/>
        <v>7.345</v>
      </c>
      <c r="G96" s="56" t="str">
        <f t="shared" si="56"/>
        <v>78.709</v>
      </c>
      <c r="H96" s="56" t="str">
        <f t="shared" si="57"/>
        <v>285.714</v>
      </c>
      <c r="K96" s="57">
        <v>140.0</v>
      </c>
      <c r="L96" s="58" t="str">
        <f t="shared" ref="L96:P96" si="136">IF(S96=S95,NA(),S96)</f>
        <v>#N/A</v>
      </c>
      <c r="M96" s="58" t="str">
        <f t="shared" si="136"/>
        <v>#N/A</v>
      </c>
      <c r="N96" s="58" t="str">
        <f t="shared" si="136"/>
        <v>#N/A</v>
      </c>
      <c r="O96" s="58" t="str">
        <f t="shared" si="136"/>
        <v>#N/A</v>
      </c>
      <c r="P96" s="58" t="str">
        <f t="shared" si="136"/>
        <v>#N/A</v>
      </c>
      <c r="Q96" s="58"/>
      <c r="S96" t="str">
        <f>VLOOKUP(K96/Iset1,IDMTData,IF(IChar1=NI1.3,6,IF(IChar1=NI3.0,4,IF(IChar1=VI,5,IF(IChar1=EI,7,IF(IChar1=EI.64,3,8))))))*_TM1</f>
        <v>#N/A</v>
      </c>
      <c r="T96" t="str">
        <f>VLOOKUP(K96/Iset2,IDMTData,IF(IChar2=NI1.3,6,IF(IChar2=NI3.0,4,IF(IChar2=VI,5,IF(IChar2=EI,7,IF(IChar2=EI.64,3,8))))))*_TM2</f>
        <v>#N/A</v>
      </c>
      <c r="U96" t="str">
        <f>VLOOKUP(K96/Iset3,IDMTData,IF(IChar3=NI1.3,6,IF(IChar3=NI3.0,4,IF(IChar3=VI,5,IF(IChar3=EI,7,IF(IChar3=EI.64,3,8))))))*_TM3</f>
        <v>#N/A</v>
      </c>
      <c r="V96" t="str">
        <f>VLOOKUP(K96/Iset4,IDMTData,IF(IChar4=NI1.3,6,IF(IChar4=NI3.0,4,IF(IChar4=VI,5,IF(IChar4=EI,7,IF(IChar4=EI.64,3,8))))))*_TM4</f>
        <v>#N/A</v>
      </c>
      <c r="W96" t="str">
        <f>VLOOKUP(K96/Iset5,IDMTData,IF(IChar5=NI1.3,6,IF(IChar5=NI3.0,4,IF(IChar5=VI,5,IF(IChar5=EI,7,IF(IChar5=EI.64,3,8))))))*_TM5</f>
        <v>#N/A</v>
      </c>
      <c r="Z96" s="58" t="str">
        <f t="shared" ref="Z96:AB96" si="137">NA()</f>
        <v>#N/A</v>
      </c>
      <c r="AA96" s="58" t="str">
        <f t="shared" si="137"/>
        <v>#N/A</v>
      </c>
      <c r="AB96" s="58" t="str">
        <f t="shared" si="137"/>
        <v>#N/A</v>
      </c>
    </row>
    <row r="97" ht="12.75" customHeight="1">
      <c r="A97" s="55">
        <v>1.43</v>
      </c>
      <c r="B97" s="56"/>
      <c r="C97" s="56" t="str">
        <f t="shared" si="52"/>
        <v>57.230</v>
      </c>
      <c r="D97" s="56" t="str">
        <f t="shared" si="53"/>
        <v>19.501</v>
      </c>
      <c r="E97" s="56" t="str">
        <f t="shared" si="54"/>
        <v>31.395</v>
      </c>
      <c r="F97" s="56" t="str">
        <f t="shared" si="55"/>
        <v>7.205</v>
      </c>
      <c r="G97" s="56" t="str">
        <f t="shared" si="56"/>
        <v>76.562</v>
      </c>
      <c r="H97" s="56" t="str">
        <f t="shared" si="57"/>
        <v>279.070</v>
      </c>
      <c r="K97" s="57">
        <v>141.0</v>
      </c>
      <c r="L97" s="58" t="str">
        <f t="shared" ref="L97:P97" si="138">IF(S97=S96,NA(),S97)</f>
        <v>#N/A</v>
      </c>
      <c r="M97" s="58" t="str">
        <f t="shared" si="138"/>
        <v>#N/A</v>
      </c>
      <c r="N97" s="58" t="str">
        <f t="shared" si="138"/>
        <v>#N/A</v>
      </c>
      <c r="O97" s="58" t="str">
        <f t="shared" si="138"/>
        <v>#N/A</v>
      </c>
      <c r="P97" s="58" t="str">
        <f t="shared" si="138"/>
        <v>#N/A</v>
      </c>
      <c r="Q97" s="58"/>
      <c r="S97" t="str">
        <f>VLOOKUP(K97/Iset1,IDMTData,IF(IChar1=NI1.3,6,IF(IChar1=NI3.0,4,IF(IChar1=VI,5,IF(IChar1=EI,7,IF(IChar1=EI.64,3,8))))))*_TM1</f>
        <v>#N/A</v>
      </c>
      <c r="T97" t="str">
        <f>VLOOKUP(K97/Iset2,IDMTData,IF(IChar2=NI1.3,6,IF(IChar2=NI3.0,4,IF(IChar2=VI,5,IF(IChar2=EI,7,IF(IChar2=EI.64,3,8))))))*_TM2</f>
        <v>#N/A</v>
      </c>
      <c r="U97" t="str">
        <f>VLOOKUP(K97/Iset3,IDMTData,IF(IChar3=NI1.3,6,IF(IChar3=NI3.0,4,IF(IChar3=VI,5,IF(IChar3=EI,7,IF(IChar3=EI.64,3,8))))))*_TM3</f>
        <v>#N/A</v>
      </c>
      <c r="V97" t="str">
        <f>VLOOKUP(K97/Iset4,IDMTData,IF(IChar4=NI1.3,6,IF(IChar4=NI3.0,4,IF(IChar4=VI,5,IF(IChar4=EI,7,IF(IChar4=EI.64,3,8))))))*_TM4</f>
        <v>#N/A</v>
      </c>
      <c r="W97" t="str">
        <f>VLOOKUP(K97/Iset5,IDMTData,IF(IChar5=NI1.3,6,IF(IChar5=NI3.0,4,IF(IChar5=VI,5,IF(IChar5=EI,7,IF(IChar5=EI.64,3,8))))))*_TM5</f>
        <v>#N/A</v>
      </c>
      <c r="Z97" s="58" t="str">
        <f t="shared" ref="Z97:AB97" si="139">NA()</f>
        <v>#N/A</v>
      </c>
      <c r="AA97" s="58" t="str">
        <f t="shared" si="139"/>
        <v>#N/A</v>
      </c>
      <c r="AB97" s="58" t="str">
        <f t="shared" si="139"/>
        <v>#N/A</v>
      </c>
    </row>
    <row r="98" ht="12.75" customHeight="1">
      <c r="A98" s="55">
        <v>1.44</v>
      </c>
      <c r="B98" s="56"/>
      <c r="C98" s="56" t="str">
        <f t="shared" si="52"/>
        <v>55.700</v>
      </c>
      <c r="D98" s="56" t="str">
        <f t="shared" si="53"/>
        <v>19.127</v>
      </c>
      <c r="E98" s="56" t="str">
        <f t="shared" si="54"/>
        <v>30.682</v>
      </c>
      <c r="F98" s="56" t="str">
        <f t="shared" si="55"/>
        <v>7.071</v>
      </c>
      <c r="G98" s="56" t="str">
        <f t="shared" si="56"/>
        <v>74.516</v>
      </c>
      <c r="H98" s="56" t="str">
        <f t="shared" si="57"/>
        <v>272.727</v>
      </c>
      <c r="K98" s="57">
        <v>142.0</v>
      </c>
      <c r="L98" s="58" t="str">
        <f t="shared" ref="L98:P98" si="140">IF(S98=S97,NA(),S98)</f>
        <v>#N/A</v>
      </c>
      <c r="M98" s="58" t="str">
        <f t="shared" si="140"/>
        <v>#N/A</v>
      </c>
      <c r="N98" s="58" t="str">
        <f t="shared" si="140"/>
        <v>#N/A</v>
      </c>
      <c r="O98" s="58" t="str">
        <f t="shared" si="140"/>
        <v>#N/A</v>
      </c>
      <c r="P98" s="58" t="str">
        <f t="shared" si="140"/>
        <v>#N/A</v>
      </c>
      <c r="Q98" s="58"/>
      <c r="S98" t="str">
        <f>VLOOKUP(K98/Iset1,IDMTData,IF(IChar1=NI1.3,6,IF(IChar1=NI3.0,4,IF(IChar1=VI,5,IF(IChar1=EI,7,IF(IChar1=EI.64,3,8))))))*_TM1</f>
        <v>#N/A</v>
      </c>
      <c r="T98" t="str">
        <f>VLOOKUP(K98/Iset2,IDMTData,IF(IChar2=NI1.3,6,IF(IChar2=NI3.0,4,IF(IChar2=VI,5,IF(IChar2=EI,7,IF(IChar2=EI.64,3,8))))))*_TM2</f>
        <v>#N/A</v>
      </c>
      <c r="U98" t="str">
        <f>VLOOKUP(K98/Iset3,IDMTData,IF(IChar3=NI1.3,6,IF(IChar3=NI3.0,4,IF(IChar3=VI,5,IF(IChar3=EI,7,IF(IChar3=EI.64,3,8))))))*_TM3</f>
        <v>#N/A</v>
      </c>
      <c r="V98" t="str">
        <f>VLOOKUP(K98/Iset4,IDMTData,IF(IChar4=NI1.3,6,IF(IChar4=NI3.0,4,IF(IChar4=VI,5,IF(IChar4=EI,7,IF(IChar4=EI.64,3,8))))))*_TM4</f>
        <v>#N/A</v>
      </c>
      <c r="W98" t="str">
        <f>VLOOKUP(K98/Iset5,IDMTData,IF(IChar5=NI1.3,6,IF(IChar5=NI3.0,4,IF(IChar5=VI,5,IF(IChar5=EI,7,IF(IChar5=EI.64,3,8))))))*_TM5</f>
        <v>#N/A</v>
      </c>
      <c r="Z98" s="58" t="str">
        <f t="shared" ref="Z98:AB98" si="141">NA()</f>
        <v>#N/A</v>
      </c>
      <c r="AA98" s="58" t="str">
        <f t="shared" si="141"/>
        <v>#N/A</v>
      </c>
      <c r="AB98" s="58" t="str">
        <f t="shared" si="141"/>
        <v>#N/A</v>
      </c>
    </row>
    <row r="99" ht="12.75" customHeight="1">
      <c r="A99" s="55">
        <v>1.45</v>
      </c>
      <c r="B99" s="56"/>
      <c r="C99" s="56" t="str">
        <f t="shared" si="52"/>
        <v>54.240</v>
      </c>
      <c r="D99" s="56" t="str">
        <f t="shared" si="53"/>
        <v>18.769</v>
      </c>
      <c r="E99" s="56" t="str">
        <f t="shared" si="54"/>
        <v>30.000</v>
      </c>
      <c r="F99" s="56" t="str">
        <f t="shared" si="55"/>
        <v>6.943</v>
      </c>
      <c r="G99" s="56" t="str">
        <f t="shared" si="56"/>
        <v>72.562</v>
      </c>
      <c r="H99" s="56" t="str">
        <f t="shared" si="57"/>
        <v>266.667</v>
      </c>
      <c r="K99" s="57">
        <v>143.0</v>
      </c>
      <c r="L99" s="58" t="str">
        <f t="shared" ref="L99:P99" si="142">IF(S99=S98,NA(),S99)</f>
        <v>#N/A</v>
      </c>
      <c r="M99" s="58" t="str">
        <f t="shared" si="142"/>
        <v>#N/A</v>
      </c>
      <c r="N99" s="58" t="str">
        <f t="shared" si="142"/>
        <v>#N/A</v>
      </c>
      <c r="O99" s="58" t="str">
        <f t="shared" si="142"/>
        <v>#N/A</v>
      </c>
      <c r="P99" s="58" t="str">
        <f t="shared" si="142"/>
        <v>#N/A</v>
      </c>
      <c r="Q99" s="58"/>
      <c r="S99" t="str">
        <f>VLOOKUP(K99/Iset1,IDMTData,IF(IChar1=NI1.3,6,IF(IChar1=NI3.0,4,IF(IChar1=VI,5,IF(IChar1=EI,7,IF(IChar1=EI.64,3,8))))))*_TM1</f>
        <v>#N/A</v>
      </c>
      <c r="T99" t="str">
        <f>VLOOKUP(K99/Iset2,IDMTData,IF(IChar2=NI1.3,6,IF(IChar2=NI3.0,4,IF(IChar2=VI,5,IF(IChar2=EI,7,IF(IChar2=EI.64,3,8))))))*_TM2</f>
        <v>#N/A</v>
      </c>
      <c r="U99" t="str">
        <f>VLOOKUP(K99/Iset3,IDMTData,IF(IChar3=NI1.3,6,IF(IChar3=NI3.0,4,IF(IChar3=VI,5,IF(IChar3=EI,7,IF(IChar3=EI.64,3,8))))))*_TM3</f>
        <v>#N/A</v>
      </c>
      <c r="V99" t="str">
        <f>VLOOKUP(K99/Iset4,IDMTData,IF(IChar4=NI1.3,6,IF(IChar4=NI3.0,4,IF(IChar4=VI,5,IF(IChar4=EI,7,IF(IChar4=EI.64,3,8))))))*_TM4</f>
        <v>#N/A</v>
      </c>
      <c r="W99" t="str">
        <f>VLOOKUP(K99/Iset5,IDMTData,IF(IChar5=NI1.3,6,IF(IChar5=NI3.0,4,IF(IChar5=VI,5,IF(IChar5=EI,7,IF(IChar5=EI.64,3,8))))))*_TM5</f>
        <v>#N/A</v>
      </c>
      <c r="Z99" s="58" t="str">
        <f t="shared" ref="Z99:AB99" si="143">NA()</f>
        <v>#N/A</v>
      </c>
      <c r="AA99" s="58" t="str">
        <f t="shared" si="143"/>
        <v>#N/A</v>
      </c>
      <c r="AB99" s="58" t="str">
        <f t="shared" si="143"/>
        <v>#N/A</v>
      </c>
    </row>
    <row r="100" ht="12.75" customHeight="1">
      <c r="A100" s="55">
        <v>1.46</v>
      </c>
      <c r="B100" s="56"/>
      <c r="C100" s="56" t="str">
        <f t="shared" si="52"/>
        <v>52.846</v>
      </c>
      <c r="D100" s="56" t="str">
        <f t="shared" si="53"/>
        <v>18.427</v>
      </c>
      <c r="E100" s="56" t="str">
        <f t="shared" si="54"/>
        <v>29.348</v>
      </c>
      <c r="F100" s="56" t="str">
        <f t="shared" si="55"/>
        <v>6.821</v>
      </c>
      <c r="G100" s="56" t="str">
        <f t="shared" si="56"/>
        <v>70.696</v>
      </c>
      <c r="H100" s="56" t="str">
        <f t="shared" si="57"/>
        <v>260.870</v>
      </c>
      <c r="K100" s="57">
        <v>144.0</v>
      </c>
      <c r="L100" s="58" t="str">
        <f t="shared" ref="L100:P100" si="144">IF(S100=S99,NA(),S100)</f>
        <v>#N/A</v>
      </c>
      <c r="M100" s="58" t="str">
        <f t="shared" si="144"/>
        <v>#N/A</v>
      </c>
      <c r="N100" s="58" t="str">
        <f t="shared" si="144"/>
        <v>#N/A</v>
      </c>
      <c r="O100" s="58" t="str">
        <f t="shared" si="144"/>
        <v>#N/A</v>
      </c>
      <c r="P100" s="58" t="str">
        <f t="shared" si="144"/>
        <v>#N/A</v>
      </c>
      <c r="Q100" s="58"/>
      <c r="S100" t="str">
        <f>VLOOKUP(K100/Iset1,IDMTData,IF(IChar1=NI1.3,6,IF(IChar1=NI3.0,4,IF(IChar1=VI,5,IF(IChar1=EI,7,IF(IChar1=EI.64,3,8))))))*_TM1</f>
        <v>#N/A</v>
      </c>
      <c r="T100" t="str">
        <f>VLOOKUP(K100/Iset2,IDMTData,IF(IChar2=NI1.3,6,IF(IChar2=NI3.0,4,IF(IChar2=VI,5,IF(IChar2=EI,7,IF(IChar2=EI.64,3,8))))))*_TM2</f>
        <v>#N/A</v>
      </c>
      <c r="U100" t="str">
        <f>VLOOKUP(K100/Iset3,IDMTData,IF(IChar3=NI1.3,6,IF(IChar3=NI3.0,4,IF(IChar3=VI,5,IF(IChar3=EI,7,IF(IChar3=EI.64,3,8))))))*_TM3</f>
        <v>#N/A</v>
      </c>
      <c r="V100" t="str">
        <f>VLOOKUP(K100/Iset4,IDMTData,IF(IChar4=NI1.3,6,IF(IChar4=NI3.0,4,IF(IChar4=VI,5,IF(IChar4=EI,7,IF(IChar4=EI.64,3,8))))))*_TM4</f>
        <v>#N/A</v>
      </c>
      <c r="W100" t="str">
        <f>VLOOKUP(K100/Iset5,IDMTData,IF(IChar5=NI1.3,6,IF(IChar5=NI3.0,4,IF(IChar5=VI,5,IF(IChar5=EI,7,IF(IChar5=EI.64,3,8))))))*_TM5</f>
        <v>#N/A</v>
      </c>
      <c r="Z100" s="58" t="str">
        <f t="shared" ref="Z100:AB100" si="145">NA()</f>
        <v>#N/A</v>
      </c>
      <c r="AA100" s="58" t="str">
        <f t="shared" si="145"/>
        <v>#N/A</v>
      </c>
      <c r="AB100" s="58" t="str">
        <f t="shared" si="145"/>
        <v>#N/A</v>
      </c>
    </row>
    <row r="101" ht="12.75" customHeight="1">
      <c r="A101" s="55">
        <v>1.47</v>
      </c>
      <c r="B101" s="56"/>
      <c r="C101" s="56" t="str">
        <f t="shared" si="52"/>
        <v>51.512</v>
      </c>
      <c r="D101" s="56" t="str">
        <f t="shared" si="53"/>
        <v>18.100</v>
      </c>
      <c r="E101" s="56" t="str">
        <f t="shared" si="54"/>
        <v>28.723</v>
      </c>
      <c r="F101" s="56" t="str">
        <f t="shared" si="55"/>
        <v>6.704</v>
      </c>
      <c r="G101" s="56" t="str">
        <f t="shared" si="56"/>
        <v>68.912</v>
      </c>
      <c r="H101" s="56" t="str">
        <f t="shared" si="57"/>
        <v>255.319</v>
      </c>
      <c r="K101" s="57">
        <v>145.0</v>
      </c>
      <c r="L101" s="58" t="str">
        <f t="shared" ref="L101:P101" si="146">IF(S101=S100,NA(),S101)</f>
        <v>#N/A</v>
      </c>
      <c r="M101" s="58" t="str">
        <f t="shared" si="146"/>
        <v>#N/A</v>
      </c>
      <c r="N101" s="58" t="str">
        <f t="shared" si="146"/>
        <v>#N/A</v>
      </c>
      <c r="O101" s="58" t="str">
        <f t="shared" si="146"/>
        <v>#N/A</v>
      </c>
      <c r="P101" s="58" t="str">
        <f t="shared" si="146"/>
        <v>#N/A</v>
      </c>
      <c r="Q101" s="58"/>
      <c r="S101" t="str">
        <f>VLOOKUP(K101/Iset1,IDMTData,IF(IChar1=NI1.3,6,IF(IChar1=NI3.0,4,IF(IChar1=VI,5,IF(IChar1=EI,7,IF(IChar1=EI.64,3,8))))))*_TM1</f>
        <v>#N/A</v>
      </c>
      <c r="T101" t="str">
        <f>VLOOKUP(K101/Iset2,IDMTData,IF(IChar2=NI1.3,6,IF(IChar2=NI3.0,4,IF(IChar2=VI,5,IF(IChar2=EI,7,IF(IChar2=EI.64,3,8))))))*_TM2</f>
        <v>#N/A</v>
      </c>
      <c r="U101" t="str">
        <f>VLOOKUP(K101/Iset3,IDMTData,IF(IChar3=NI1.3,6,IF(IChar3=NI3.0,4,IF(IChar3=VI,5,IF(IChar3=EI,7,IF(IChar3=EI.64,3,8))))))*_TM3</f>
        <v>#N/A</v>
      </c>
      <c r="V101" t="str">
        <f>VLOOKUP(K101/Iset4,IDMTData,IF(IChar4=NI1.3,6,IF(IChar4=NI3.0,4,IF(IChar4=VI,5,IF(IChar4=EI,7,IF(IChar4=EI.64,3,8))))))*_TM4</f>
        <v>#N/A</v>
      </c>
      <c r="W101" t="str">
        <f>VLOOKUP(K101/Iset5,IDMTData,IF(IChar5=NI1.3,6,IF(IChar5=NI3.0,4,IF(IChar5=VI,5,IF(IChar5=EI,7,IF(IChar5=EI.64,3,8))))))*_TM5</f>
        <v>#N/A</v>
      </c>
      <c r="Z101" s="58" t="str">
        <f t="shared" ref="Z101:AB101" si="147">NA()</f>
        <v>#N/A</v>
      </c>
      <c r="AA101" s="58" t="str">
        <f t="shared" si="147"/>
        <v>#N/A</v>
      </c>
      <c r="AB101" s="58" t="str">
        <f t="shared" si="147"/>
        <v>#N/A</v>
      </c>
    </row>
    <row r="102" ht="12.75" customHeight="1">
      <c r="A102" s="55">
        <v>1.48</v>
      </c>
      <c r="B102" s="56"/>
      <c r="C102" s="56" t="str">
        <f t="shared" si="52"/>
        <v>50.235</v>
      </c>
      <c r="D102" s="56" t="str">
        <f t="shared" si="53"/>
        <v>17.785</v>
      </c>
      <c r="E102" s="56" t="str">
        <f t="shared" si="54"/>
        <v>28.125</v>
      </c>
      <c r="F102" s="56" t="str">
        <f t="shared" si="55"/>
        <v>6.592</v>
      </c>
      <c r="G102" s="56" t="str">
        <f t="shared" si="56"/>
        <v>67.204</v>
      </c>
      <c r="H102" s="56" t="str">
        <f t="shared" si="57"/>
        <v>250.000</v>
      </c>
      <c r="K102" s="57">
        <v>146.0</v>
      </c>
      <c r="L102" s="58" t="str">
        <f t="shared" ref="L102:P102" si="148">IF(S102=S101,NA(),S102)</f>
        <v>#N/A</v>
      </c>
      <c r="M102" s="58" t="str">
        <f t="shared" si="148"/>
        <v>#N/A</v>
      </c>
      <c r="N102" s="58" t="str">
        <f t="shared" si="148"/>
        <v>#N/A</v>
      </c>
      <c r="O102" s="58" t="str">
        <f t="shared" si="148"/>
        <v>#N/A</v>
      </c>
      <c r="P102" s="58" t="str">
        <f t="shared" si="148"/>
        <v>#N/A</v>
      </c>
      <c r="Q102" s="58"/>
      <c r="S102" t="str">
        <f>VLOOKUP(K102/Iset1,IDMTData,IF(IChar1=NI1.3,6,IF(IChar1=NI3.0,4,IF(IChar1=VI,5,IF(IChar1=EI,7,IF(IChar1=EI.64,3,8))))))*_TM1</f>
        <v>#N/A</v>
      </c>
      <c r="T102" t="str">
        <f>VLOOKUP(K102/Iset2,IDMTData,IF(IChar2=NI1.3,6,IF(IChar2=NI3.0,4,IF(IChar2=VI,5,IF(IChar2=EI,7,IF(IChar2=EI.64,3,8))))))*_TM2</f>
        <v>#N/A</v>
      </c>
      <c r="U102" t="str">
        <f>VLOOKUP(K102/Iset3,IDMTData,IF(IChar3=NI1.3,6,IF(IChar3=NI3.0,4,IF(IChar3=VI,5,IF(IChar3=EI,7,IF(IChar3=EI.64,3,8))))))*_TM3</f>
        <v>#N/A</v>
      </c>
      <c r="V102" t="str">
        <f>VLOOKUP(K102/Iset4,IDMTData,IF(IChar4=NI1.3,6,IF(IChar4=NI3.0,4,IF(IChar4=VI,5,IF(IChar4=EI,7,IF(IChar4=EI.64,3,8))))))*_TM4</f>
        <v>#N/A</v>
      </c>
      <c r="W102" t="str">
        <f>VLOOKUP(K102/Iset5,IDMTData,IF(IChar5=NI1.3,6,IF(IChar5=NI3.0,4,IF(IChar5=VI,5,IF(IChar5=EI,7,IF(IChar5=EI.64,3,8))))))*_TM5</f>
        <v>#N/A</v>
      </c>
      <c r="Z102" s="58" t="str">
        <f t="shared" ref="Z102:AB102" si="149">NA()</f>
        <v>#N/A</v>
      </c>
      <c r="AA102" s="58" t="str">
        <f t="shared" si="149"/>
        <v>#N/A</v>
      </c>
      <c r="AB102" s="58" t="str">
        <f t="shared" si="149"/>
        <v>#N/A</v>
      </c>
    </row>
    <row r="103" ht="12.75" customHeight="1">
      <c r="A103" s="55">
        <v>1.49</v>
      </c>
      <c r="B103" s="56"/>
      <c r="C103" s="56" t="str">
        <f t="shared" si="52"/>
        <v>49.012</v>
      </c>
      <c r="D103" s="56" t="str">
        <f t="shared" si="53"/>
        <v>17.484</v>
      </c>
      <c r="E103" s="56" t="str">
        <f t="shared" si="54"/>
        <v>27.551</v>
      </c>
      <c r="F103" s="56" t="str">
        <f t="shared" si="55"/>
        <v>6.484</v>
      </c>
      <c r="G103" s="56" t="str">
        <f t="shared" si="56"/>
        <v>65.568</v>
      </c>
      <c r="H103" s="56" t="str">
        <f t="shared" si="57"/>
        <v>244.898</v>
      </c>
      <c r="K103" s="57">
        <v>147.0</v>
      </c>
      <c r="L103" s="58" t="str">
        <f t="shared" ref="L103:P103" si="150">IF(S103=S102,NA(),S103)</f>
        <v>#N/A</v>
      </c>
      <c r="M103" s="58" t="str">
        <f t="shared" si="150"/>
        <v>#N/A</v>
      </c>
      <c r="N103" s="58" t="str">
        <f t="shared" si="150"/>
        <v>#N/A</v>
      </c>
      <c r="O103" s="58" t="str">
        <f t="shared" si="150"/>
        <v>#N/A</v>
      </c>
      <c r="P103" s="58" t="str">
        <f t="shared" si="150"/>
        <v>#N/A</v>
      </c>
      <c r="Q103" s="58"/>
      <c r="S103" t="str">
        <f>VLOOKUP(K103/Iset1,IDMTData,IF(IChar1=NI1.3,6,IF(IChar1=NI3.0,4,IF(IChar1=VI,5,IF(IChar1=EI,7,IF(IChar1=EI.64,3,8))))))*_TM1</f>
        <v>#N/A</v>
      </c>
      <c r="T103" t="str">
        <f>VLOOKUP(K103/Iset2,IDMTData,IF(IChar2=NI1.3,6,IF(IChar2=NI3.0,4,IF(IChar2=VI,5,IF(IChar2=EI,7,IF(IChar2=EI.64,3,8))))))*_TM2</f>
        <v>#N/A</v>
      </c>
      <c r="U103" t="str">
        <f>VLOOKUP(K103/Iset3,IDMTData,IF(IChar3=NI1.3,6,IF(IChar3=NI3.0,4,IF(IChar3=VI,5,IF(IChar3=EI,7,IF(IChar3=EI.64,3,8))))))*_TM3</f>
        <v>#N/A</v>
      </c>
      <c r="V103" t="str">
        <f>VLOOKUP(K103/Iset4,IDMTData,IF(IChar4=NI1.3,6,IF(IChar4=NI3.0,4,IF(IChar4=VI,5,IF(IChar4=EI,7,IF(IChar4=EI.64,3,8))))))*_TM4</f>
        <v>#N/A</v>
      </c>
      <c r="W103" t="str">
        <f>VLOOKUP(K103/Iset5,IDMTData,IF(IChar5=NI1.3,6,IF(IChar5=NI3.0,4,IF(IChar5=VI,5,IF(IChar5=EI,7,IF(IChar5=EI.64,3,8))))))*_TM5</f>
        <v>#N/A</v>
      </c>
      <c r="Z103" s="58" t="str">
        <f t="shared" ref="Z103:AB103" si="151">NA()</f>
        <v>#N/A</v>
      </c>
      <c r="AA103" s="58" t="str">
        <f t="shared" si="151"/>
        <v>#N/A</v>
      </c>
      <c r="AB103" s="58" t="str">
        <f t="shared" si="151"/>
        <v>#N/A</v>
      </c>
    </row>
    <row r="104" ht="12.75" customHeight="1">
      <c r="A104" s="55">
        <v>1.5</v>
      </c>
      <c r="B104" s="56"/>
      <c r="C104" s="56" t="str">
        <f t="shared" si="52"/>
        <v>47.840</v>
      </c>
      <c r="D104" s="56" t="str">
        <f t="shared" si="53"/>
        <v>17.194</v>
      </c>
      <c r="E104" s="56" t="str">
        <f t="shared" si="54"/>
        <v>27.000</v>
      </c>
      <c r="F104" s="56" t="str">
        <f t="shared" si="55"/>
        <v>6.381</v>
      </c>
      <c r="G104" s="56" t="str">
        <f t="shared" si="56"/>
        <v>64.000</v>
      </c>
      <c r="H104" s="56" t="str">
        <f t="shared" si="57"/>
        <v>240.000</v>
      </c>
      <c r="K104" s="57">
        <v>148.0</v>
      </c>
      <c r="L104" s="58" t="str">
        <f t="shared" ref="L104:P104" si="152">IF(S104=S103,NA(),S104)</f>
        <v>#N/A</v>
      </c>
      <c r="M104" s="58" t="str">
        <f t="shared" si="152"/>
        <v>#N/A</v>
      </c>
      <c r="N104" s="58" t="str">
        <f t="shared" si="152"/>
        <v>#N/A</v>
      </c>
      <c r="O104" s="58" t="str">
        <f t="shared" si="152"/>
        <v>#N/A</v>
      </c>
      <c r="P104" s="58" t="str">
        <f t="shared" si="152"/>
        <v>#N/A</v>
      </c>
      <c r="Q104" s="58"/>
      <c r="S104" t="str">
        <f>VLOOKUP(K104/Iset1,IDMTData,IF(IChar1=NI1.3,6,IF(IChar1=NI3.0,4,IF(IChar1=VI,5,IF(IChar1=EI,7,IF(IChar1=EI.64,3,8))))))*_TM1</f>
        <v>#N/A</v>
      </c>
      <c r="T104" t="str">
        <f>VLOOKUP(K104/Iset2,IDMTData,IF(IChar2=NI1.3,6,IF(IChar2=NI3.0,4,IF(IChar2=VI,5,IF(IChar2=EI,7,IF(IChar2=EI.64,3,8))))))*_TM2</f>
        <v>#N/A</v>
      </c>
      <c r="U104" t="str">
        <f>VLOOKUP(K104/Iset3,IDMTData,IF(IChar3=NI1.3,6,IF(IChar3=NI3.0,4,IF(IChar3=VI,5,IF(IChar3=EI,7,IF(IChar3=EI.64,3,8))))))*_TM3</f>
        <v>#N/A</v>
      </c>
      <c r="V104" t="str">
        <f>VLOOKUP(K104/Iset4,IDMTData,IF(IChar4=NI1.3,6,IF(IChar4=NI3.0,4,IF(IChar4=VI,5,IF(IChar4=EI,7,IF(IChar4=EI.64,3,8))))))*_TM4</f>
        <v>#N/A</v>
      </c>
      <c r="W104" t="str">
        <f>VLOOKUP(K104/Iset5,IDMTData,IF(IChar5=NI1.3,6,IF(IChar5=NI3.0,4,IF(IChar5=VI,5,IF(IChar5=EI,7,IF(IChar5=EI.64,3,8))))))*_TM5</f>
        <v>#N/A</v>
      </c>
      <c r="Z104" s="58" t="str">
        <f t="shared" ref="Z104:AB104" si="153">NA()</f>
        <v>#N/A</v>
      </c>
      <c r="AA104" s="58" t="str">
        <f t="shared" si="153"/>
        <v>#N/A</v>
      </c>
      <c r="AB104" s="58" t="str">
        <f t="shared" si="153"/>
        <v>#N/A</v>
      </c>
    </row>
    <row r="105" ht="12.75" customHeight="1">
      <c r="A105" s="55">
        <v>1.51</v>
      </c>
      <c r="B105" s="56"/>
      <c r="C105" s="56" t="str">
        <f t="shared" si="52"/>
        <v>46.715</v>
      </c>
      <c r="D105" s="56" t="str">
        <f t="shared" si="53"/>
        <v>16.916</v>
      </c>
      <c r="E105" s="56" t="str">
        <f t="shared" si="54"/>
        <v>26.471</v>
      </c>
      <c r="F105" s="56" t="str">
        <f t="shared" si="55"/>
        <v>6.281</v>
      </c>
      <c r="G105" s="56" t="str">
        <f t="shared" si="56"/>
        <v>62.495</v>
      </c>
      <c r="H105" s="56" t="str">
        <f t="shared" si="57"/>
        <v>235.294</v>
      </c>
      <c r="K105" s="57">
        <v>149.0</v>
      </c>
      <c r="L105" s="58" t="str">
        <f t="shared" ref="L105:P105" si="154">IF(S105=S104,NA(),S105)</f>
        <v>#N/A</v>
      </c>
      <c r="M105" s="58" t="str">
        <f t="shared" si="154"/>
        <v>#N/A</v>
      </c>
      <c r="N105" s="58" t="str">
        <f t="shared" si="154"/>
        <v>#N/A</v>
      </c>
      <c r="O105" s="58" t="str">
        <f t="shared" si="154"/>
        <v>#N/A</v>
      </c>
      <c r="P105" s="58" t="str">
        <f t="shared" si="154"/>
        <v>#N/A</v>
      </c>
      <c r="Q105" s="58"/>
      <c r="S105" t="str">
        <f>VLOOKUP(K105/Iset1,IDMTData,IF(IChar1=NI1.3,6,IF(IChar1=NI3.0,4,IF(IChar1=VI,5,IF(IChar1=EI,7,IF(IChar1=EI.64,3,8))))))*_TM1</f>
        <v>#N/A</v>
      </c>
      <c r="T105" t="str">
        <f>VLOOKUP(K105/Iset2,IDMTData,IF(IChar2=NI1.3,6,IF(IChar2=NI3.0,4,IF(IChar2=VI,5,IF(IChar2=EI,7,IF(IChar2=EI.64,3,8))))))*_TM2</f>
        <v>#N/A</v>
      </c>
      <c r="U105" t="str">
        <f>VLOOKUP(K105/Iset3,IDMTData,IF(IChar3=NI1.3,6,IF(IChar3=NI3.0,4,IF(IChar3=VI,5,IF(IChar3=EI,7,IF(IChar3=EI.64,3,8))))))*_TM3</f>
        <v>#N/A</v>
      </c>
      <c r="V105" t="str">
        <f>VLOOKUP(K105/Iset4,IDMTData,IF(IChar4=NI1.3,6,IF(IChar4=NI3.0,4,IF(IChar4=VI,5,IF(IChar4=EI,7,IF(IChar4=EI.64,3,8))))))*_TM4</f>
        <v>#N/A</v>
      </c>
      <c r="W105" t="str">
        <f>VLOOKUP(K105/Iset5,IDMTData,IF(IChar5=NI1.3,6,IF(IChar5=NI3.0,4,IF(IChar5=VI,5,IF(IChar5=EI,7,IF(IChar5=EI.64,3,8))))))*_TM5</f>
        <v>#N/A</v>
      </c>
      <c r="Z105" s="58" t="str">
        <f t="shared" ref="Z105:AB105" si="155">NA()</f>
        <v>#N/A</v>
      </c>
      <c r="AA105" s="58" t="str">
        <f t="shared" si="155"/>
        <v>#N/A</v>
      </c>
      <c r="AB105" s="58" t="str">
        <f t="shared" si="155"/>
        <v>#N/A</v>
      </c>
    </row>
    <row r="106" ht="12.75" customHeight="1">
      <c r="A106" s="55">
        <v>1.52</v>
      </c>
      <c r="B106" s="56"/>
      <c r="C106" s="56" t="str">
        <f t="shared" si="52"/>
        <v>45.635</v>
      </c>
      <c r="D106" s="56" t="str">
        <f t="shared" si="53"/>
        <v>16.648</v>
      </c>
      <c r="E106" s="56" t="str">
        <f t="shared" si="54"/>
        <v>25.962</v>
      </c>
      <c r="F106" s="56" t="str">
        <f t="shared" si="55"/>
        <v>6.186</v>
      </c>
      <c r="G106" s="56" t="str">
        <f t="shared" si="56"/>
        <v>61.050</v>
      </c>
      <c r="H106" s="56" t="str">
        <f t="shared" si="57"/>
        <v>230.769</v>
      </c>
      <c r="K106" s="57">
        <v>150.0</v>
      </c>
      <c r="L106" s="58" t="str">
        <f t="shared" ref="L106:P106" si="156">IF(S106=S105,NA(),S106)</f>
        <v>#N/A</v>
      </c>
      <c r="M106" s="58" t="str">
        <f t="shared" si="156"/>
        <v>#N/A</v>
      </c>
      <c r="N106" s="58" t="str">
        <f t="shared" si="156"/>
        <v>#N/A</v>
      </c>
      <c r="O106" s="58" t="str">
        <f t="shared" si="156"/>
        <v>#N/A</v>
      </c>
      <c r="P106" s="58" t="str">
        <f t="shared" si="156"/>
        <v>#N/A</v>
      </c>
      <c r="Q106" s="58"/>
      <c r="S106" t="str">
        <f>VLOOKUP(K106/Iset1,IDMTData,IF(IChar1=NI1.3,6,IF(IChar1=NI3.0,4,IF(IChar1=VI,5,IF(IChar1=EI,7,IF(IChar1=EI.64,3,8))))))*_TM1</f>
        <v>#N/A</v>
      </c>
      <c r="T106" t="str">
        <f>VLOOKUP(K106/Iset2,IDMTData,IF(IChar2=NI1.3,6,IF(IChar2=NI3.0,4,IF(IChar2=VI,5,IF(IChar2=EI,7,IF(IChar2=EI.64,3,8))))))*_TM2</f>
        <v>#N/A</v>
      </c>
      <c r="U106" t="str">
        <f>VLOOKUP(K106/Iset3,IDMTData,IF(IChar3=NI1.3,6,IF(IChar3=NI3.0,4,IF(IChar3=VI,5,IF(IChar3=EI,7,IF(IChar3=EI.64,3,8))))))*_TM3</f>
        <v>#N/A</v>
      </c>
      <c r="V106" t="str">
        <f>VLOOKUP(K106/Iset4,IDMTData,IF(IChar4=NI1.3,6,IF(IChar4=NI3.0,4,IF(IChar4=VI,5,IF(IChar4=EI,7,IF(IChar4=EI.64,3,8))))))*_TM4</f>
        <v>#N/A</v>
      </c>
      <c r="W106" t="str">
        <f>VLOOKUP(K106/Iset5,IDMTData,IF(IChar5=NI1.3,6,IF(IChar5=NI3.0,4,IF(IChar5=VI,5,IF(IChar5=EI,7,IF(IChar5=EI.64,3,8))))))*_TM5</f>
        <v>#N/A</v>
      </c>
      <c r="Z106" s="58" t="str">
        <f t="shared" ref="Z106:AB106" si="157">NA()</f>
        <v>#N/A</v>
      </c>
      <c r="AA106" s="58" t="str">
        <f t="shared" si="157"/>
        <v>#N/A</v>
      </c>
      <c r="AB106" s="58" t="str">
        <f t="shared" si="157"/>
        <v>#N/A</v>
      </c>
    </row>
    <row r="107" ht="12.75" customHeight="1">
      <c r="A107" s="55">
        <v>1.53</v>
      </c>
      <c r="B107" s="56"/>
      <c r="C107" s="56" t="str">
        <f t="shared" si="52"/>
        <v>44.597</v>
      </c>
      <c r="D107" s="56" t="str">
        <f t="shared" si="53"/>
        <v>16.390</v>
      </c>
      <c r="E107" s="56" t="str">
        <f t="shared" si="54"/>
        <v>25.472</v>
      </c>
      <c r="F107" s="56" t="str">
        <f t="shared" si="55"/>
        <v>6.094</v>
      </c>
      <c r="G107" s="56" t="str">
        <f t="shared" si="56"/>
        <v>59.661</v>
      </c>
      <c r="H107" s="56" t="str">
        <f t="shared" si="57"/>
        <v>226.415</v>
      </c>
      <c r="K107" s="57">
        <v>151.0</v>
      </c>
      <c r="L107" s="58" t="str">
        <f t="shared" ref="L107:P107" si="158">IF(S107=S106,NA(),S107)</f>
        <v>#N/A</v>
      </c>
      <c r="M107" s="58" t="str">
        <f t="shared" si="158"/>
        <v>#N/A</v>
      </c>
      <c r="N107" s="58" t="str">
        <f t="shared" si="158"/>
        <v>#N/A</v>
      </c>
      <c r="O107" s="58" t="str">
        <f t="shared" si="158"/>
        <v>#N/A</v>
      </c>
      <c r="P107" s="58" t="str">
        <f t="shared" si="158"/>
        <v>#N/A</v>
      </c>
      <c r="Q107" s="58"/>
      <c r="S107" t="str">
        <f>VLOOKUP(K107/Iset1,IDMTData,IF(IChar1=NI1.3,6,IF(IChar1=NI3.0,4,IF(IChar1=VI,5,IF(IChar1=EI,7,IF(IChar1=EI.64,3,8))))))*_TM1</f>
        <v>#N/A</v>
      </c>
      <c r="T107" t="str">
        <f>VLOOKUP(K107/Iset2,IDMTData,IF(IChar2=NI1.3,6,IF(IChar2=NI3.0,4,IF(IChar2=VI,5,IF(IChar2=EI,7,IF(IChar2=EI.64,3,8))))))*_TM2</f>
        <v>#N/A</v>
      </c>
      <c r="U107" t="str">
        <f>VLOOKUP(K107/Iset3,IDMTData,IF(IChar3=NI1.3,6,IF(IChar3=NI3.0,4,IF(IChar3=VI,5,IF(IChar3=EI,7,IF(IChar3=EI.64,3,8))))))*_TM3</f>
        <v>#N/A</v>
      </c>
      <c r="V107" t="str">
        <f>VLOOKUP(K107/Iset4,IDMTData,IF(IChar4=NI1.3,6,IF(IChar4=NI3.0,4,IF(IChar4=VI,5,IF(IChar4=EI,7,IF(IChar4=EI.64,3,8))))))*_TM4</f>
        <v>#N/A</v>
      </c>
      <c r="W107" t="str">
        <f>VLOOKUP(K107/Iset5,IDMTData,IF(IChar5=NI1.3,6,IF(IChar5=NI3.0,4,IF(IChar5=VI,5,IF(IChar5=EI,7,IF(IChar5=EI.64,3,8))))))*_TM5</f>
        <v>#N/A</v>
      </c>
      <c r="Z107" s="58" t="str">
        <f t="shared" ref="Z107:AB107" si="159">NA()</f>
        <v>#N/A</v>
      </c>
      <c r="AA107" s="58" t="str">
        <f t="shared" si="159"/>
        <v>#N/A</v>
      </c>
      <c r="AB107" s="58" t="str">
        <f t="shared" si="159"/>
        <v>#N/A</v>
      </c>
    </row>
    <row r="108" ht="12.75" customHeight="1">
      <c r="A108" s="55">
        <v>1.54</v>
      </c>
      <c r="B108" s="56"/>
      <c r="C108" s="56" t="str">
        <f t="shared" si="52"/>
        <v>43.599</v>
      </c>
      <c r="D108" s="56" t="str">
        <f t="shared" si="53"/>
        <v>16.142</v>
      </c>
      <c r="E108" s="56" t="str">
        <f t="shared" si="54"/>
        <v>25.000</v>
      </c>
      <c r="F108" s="56" t="str">
        <f t="shared" si="55"/>
        <v>6.005</v>
      </c>
      <c r="G108" s="56" t="str">
        <f t="shared" si="56"/>
        <v>58.326</v>
      </c>
      <c r="H108" s="56" t="str">
        <f t="shared" si="57"/>
        <v>222.222</v>
      </c>
      <c r="K108" s="57">
        <v>152.0</v>
      </c>
      <c r="L108" s="58" t="str">
        <f t="shared" ref="L108:P108" si="160">IF(S108=S107,NA(),S108)</f>
        <v>#N/A</v>
      </c>
      <c r="M108" s="58" t="str">
        <f t="shared" si="160"/>
        <v>#N/A</v>
      </c>
      <c r="N108" s="58" t="str">
        <f t="shared" si="160"/>
        <v>#N/A</v>
      </c>
      <c r="O108" s="58" t="str">
        <f t="shared" si="160"/>
        <v>#N/A</v>
      </c>
      <c r="P108" s="58" t="str">
        <f t="shared" si="160"/>
        <v>#N/A</v>
      </c>
      <c r="Q108" s="58"/>
      <c r="S108" t="str">
        <f>VLOOKUP(K108/Iset1,IDMTData,IF(IChar1=NI1.3,6,IF(IChar1=NI3.0,4,IF(IChar1=VI,5,IF(IChar1=EI,7,IF(IChar1=EI.64,3,8))))))*_TM1</f>
        <v>#N/A</v>
      </c>
      <c r="T108" t="str">
        <f>VLOOKUP(K108/Iset2,IDMTData,IF(IChar2=NI1.3,6,IF(IChar2=NI3.0,4,IF(IChar2=VI,5,IF(IChar2=EI,7,IF(IChar2=EI.64,3,8))))))*_TM2</f>
        <v>#N/A</v>
      </c>
      <c r="U108" t="str">
        <f>VLOOKUP(K108/Iset3,IDMTData,IF(IChar3=NI1.3,6,IF(IChar3=NI3.0,4,IF(IChar3=VI,5,IF(IChar3=EI,7,IF(IChar3=EI.64,3,8))))))*_TM3</f>
        <v>#N/A</v>
      </c>
      <c r="V108" t="str">
        <f>VLOOKUP(K108/Iset4,IDMTData,IF(IChar4=NI1.3,6,IF(IChar4=NI3.0,4,IF(IChar4=VI,5,IF(IChar4=EI,7,IF(IChar4=EI.64,3,8))))))*_TM4</f>
        <v>#N/A</v>
      </c>
      <c r="W108" t="str">
        <f>VLOOKUP(K108/Iset5,IDMTData,IF(IChar5=NI1.3,6,IF(IChar5=NI3.0,4,IF(IChar5=VI,5,IF(IChar5=EI,7,IF(IChar5=EI.64,3,8))))))*_TM5</f>
        <v>#N/A</v>
      </c>
      <c r="Z108" s="58" t="str">
        <f t="shared" ref="Z108:AB108" si="161">NA()</f>
        <v>#N/A</v>
      </c>
      <c r="AA108" s="58" t="str">
        <f t="shared" si="161"/>
        <v>#N/A</v>
      </c>
      <c r="AB108" s="58" t="str">
        <f t="shared" si="161"/>
        <v>#N/A</v>
      </c>
    </row>
    <row r="109" ht="12.75" customHeight="1">
      <c r="A109" s="55">
        <v>1.55</v>
      </c>
      <c r="B109" s="56"/>
      <c r="C109" s="56" t="str">
        <f t="shared" si="52"/>
        <v>42.638</v>
      </c>
      <c r="D109" s="56" t="str">
        <f t="shared" si="53"/>
        <v>15.903</v>
      </c>
      <c r="E109" s="56" t="str">
        <f t="shared" si="54"/>
        <v>24.545</v>
      </c>
      <c r="F109" s="56" t="str">
        <f t="shared" si="55"/>
        <v>5.919</v>
      </c>
      <c r="G109" s="56" t="str">
        <f t="shared" si="56"/>
        <v>57.041</v>
      </c>
      <c r="H109" s="56" t="str">
        <f t="shared" si="57"/>
        <v>218.182</v>
      </c>
      <c r="K109" s="57">
        <v>153.0</v>
      </c>
      <c r="L109" s="58" t="str">
        <f t="shared" ref="L109:P109" si="162">IF(S109=S108,NA(),S109)</f>
        <v>#N/A</v>
      </c>
      <c r="M109" s="58" t="str">
        <f t="shared" si="162"/>
        <v>#N/A</v>
      </c>
      <c r="N109" s="58" t="str">
        <f t="shared" si="162"/>
        <v>#N/A</v>
      </c>
      <c r="O109" s="58" t="str">
        <f t="shared" si="162"/>
        <v>#N/A</v>
      </c>
      <c r="P109" s="58" t="str">
        <f t="shared" si="162"/>
        <v>#N/A</v>
      </c>
      <c r="Q109" s="58"/>
      <c r="S109" t="str">
        <f>VLOOKUP(K109/Iset1,IDMTData,IF(IChar1=NI1.3,6,IF(IChar1=NI3.0,4,IF(IChar1=VI,5,IF(IChar1=EI,7,IF(IChar1=EI.64,3,8))))))*_TM1</f>
        <v>#N/A</v>
      </c>
      <c r="T109" t="str">
        <f>VLOOKUP(K109/Iset2,IDMTData,IF(IChar2=NI1.3,6,IF(IChar2=NI3.0,4,IF(IChar2=VI,5,IF(IChar2=EI,7,IF(IChar2=EI.64,3,8))))))*_TM2</f>
        <v>#N/A</v>
      </c>
      <c r="U109" t="str">
        <f>VLOOKUP(K109/Iset3,IDMTData,IF(IChar3=NI1.3,6,IF(IChar3=NI3.0,4,IF(IChar3=VI,5,IF(IChar3=EI,7,IF(IChar3=EI.64,3,8))))))*_TM3</f>
        <v>#N/A</v>
      </c>
      <c r="V109" t="str">
        <f>VLOOKUP(K109/Iset4,IDMTData,IF(IChar4=NI1.3,6,IF(IChar4=NI3.0,4,IF(IChar4=VI,5,IF(IChar4=EI,7,IF(IChar4=EI.64,3,8))))))*_TM4</f>
        <v>#N/A</v>
      </c>
      <c r="W109" t="str">
        <f>VLOOKUP(K109/Iset5,IDMTData,IF(IChar5=NI1.3,6,IF(IChar5=NI3.0,4,IF(IChar5=VI,5,IF(IChar5=EI,7,IF(IChar5=EI.64,3,8))))))*_TM5</f>
        <v>#N/A</v>
      </c>
      <c r="Z109" s="58" t="str">
        <f t="shared" ref="Z109:AB109" si="163">NA()</f>
        <v>#N/A</v>
      </c>
      <c r="AA109" s="58" t="str">
        <f t="shared" si="163"/>
        <v>#N/A</v>
      </c>
      <c r="AB109" s="58" t="str">
        <f t="shared" si="163"/>
        <v>#N/A</v>
      </c>
    </row>
    <row r="110" ht="12.75" customHeight="1">
      <c r="A110" s="55">
        <v>1.56</v>
      </c>
      <c r="B110" s="56"/>
      <c r="C110" s="56" t="str">
        <f t="shared" si="52"/>
        <v>41.713</v>
      </c>
      <c r="D110" s="56" t="str">
        <f t="shared" si="53"/>
        <v>15.672</v>
      </c>
      <c r="E110" s="56" t="str">
        <f t="shared" si="54"/>
        <v>24.107</v>
      </c>
      <c r="F110" s="56" t="str">
        <f t="shared" si="55"/>
        <v>5.837</v>
      </c>
      <c r="G110" s="56" t="str">
        <f t="shared" si="56"/>
        <v>55.804</v>
      </c>
      <c r="H110" s="56" t="str">
        <f t="shared" si="57"/>
        <v>214.286</v>
      </c>
      <c r="K110" s="57">
        <v>154.0</v>
      </c>
      <c r="L110" s="58" t="str">
        <f t="shared" ref="L110:P110" si="164">IF(S110=S109,NA(),S110)</f>
        <v>#N/A</v>
      </c>
      <c r="M110" s="58" t="str">
        <f t="shared" si="164"/>
        <v>#N/A</v>
      </c>
      <c r="N110" s="58" t="str">
        <f t="shared" si="164"/>
        <v>#N/A</v>
      </c>
      <c r="O110" s="58" t="str">
        <f t="shared" si="164"/>
        <v>#N/A</v>
      </c>
      <c r="P110" s="58" t="str">
        <f t="shared" si="164"/>
        <v>#N/A</v>
      </c>
      <c r="Q110" s="58"/>
      <c r="S110" t="str">
        <f>VLOOKUP(K110/Iset1,IDMTData,IF(IChar1=NI1.3,6,IF(IChar1=NI3.0,4,IF(IChar1=VI,5,IF(IChar1=EI,7,IF(IChar1=EI.64,3,8))))))*_TM1</f>
        <v>#N/A</v>
      </c>
      <c r="T110" t="str">
        <f>VLOOKUP(K110/Iset2,IDMTData,IF(IChar2=NI1.3,6,IF(IChar2=NI3.0,4,IF(IChar2=VI,5,IF(IChar2=EI,7,IF(IChar2=EI.64,3,8))))))*_TM2</f>
        <v>#N/A</v>
      </c>
      <c r="U110" t="str">
        <f>VLOOKUP(K110/Iset3,IDMTData,IF(IChar3=NI1.3,6,IF(IChar3=NI3.0,4,IF(IChar3=VI,5,IF(IChar3=EI,7,IF(IChar3=EI.64,3,8))))))*_TM3</f>
        <v>#N/A</v>
      </c>
      <c r="V110" t="str">
        <f>VLOOKUP(K110/Iset4,IDMTData,IF(IChar4=NI1.3,6,IF(IChar4=NI3.0,4,IF(IChar4=VI,5,IF(IChar4=EI,7,IF(IChar4=EI.64,3,8))))))*_TM4</f>
        <v>#N/A</v>
      </c>
      <c r="W110" t="str">
        <f>VLOOKUP(K110/Iset5,IDMTData,IF(IChar5=NI1.3,6,IF(IChar5=NI3.0,4,IF(IChar5=VI,5,IF(IChar5=EI,7,IF(IChar5=EI.64,3,8))))))*_TM5</f>
        <v>#N/A</v>
      </c>
      <c r="Z110" s="58" t="str">
        <f t="shared" ref="Z110:AB110" si="165">NA()</f>
        <v>#N/A</v>
      </c>
      <c r="AA110" s="58" t="str">
        <f t="shared" si="165"/>
        <v>#N/A</v>
      </c>
      <c r="AB110" s="58" t="str">
        <f t="shared" si="165"/>
        <v>#N/A</v>
      </c>
    </row>
    <row r="111" ht="12.75" customHeight="1">
      <c r="A111" s="55">
        <v>1.57</v>
      </c>
      <c r="B111" s="56"/>
      <c r="C111" s="56" t="str">
        <f t="shared" si="52"/>
        <v>40.822</v>
      </c>
      <c r="D111" s="56" t="str">
        <f t="shared" si="53"/>
        <v>15.449</v>
      </c>
      <c r="E111" s="56" t="str">
        <f t="shared" si="54"/>
        <v>23.684</v>
      </c>
      <c r="F111" s="56" t="str">
        <f t="shared" si="55"/>
        <v>5.757</v>
      </c>
      <c r="G111" s="56" t="str">
        <f t="shared" si="56"/>
        <v>54.611</v>
      </c>
      <c r="H111" s="56" t="str">
        <f t="shared" si="57"/>
        <v>210.526</v>
      </c>
      <c r="K111" s="57">
        <v>155.0</v>
      </c>
      <c r="L111" s="58" t="str">
        <f t="shared" ref="L111:P111" si="166">IF(S111=S110,NA(),S111)</f>
        <v>#N/A</v>
      </c>
      <c r="M111" s="58" t="str">
        <f t="shared" si="166"/>
        <v>#N/A</v>
      </c>
      <c r="N111" s="58" t="str">
        <f t="shared" si="166"/>
        <v>#N/A</v>
      </c>
      <c r="O111" s="58" t="str">
        <f t="shared" si="166"/>
        <v>#N/A</v>
      </c>
      <c r="P111" s="58" t="str">
        <f t="shared" si="166"/>
        <v>#N/A</v>
      </c>
      <c r="Q111" s="58"/>
      <c r="S111" t="str">
        <f>VLOOKUP(K111/Iset1,IDMTData,IF(IChar1=NI1.3,6,IF(IChar1=NI3.0,4,IF(IChar1=VI,5,IF(IChar1=EI,7,IF(IChar1=EI.64,3,8))))))*_TM1</f>
        <v>#N/A</v>
      </c>
      <c r="T111" t="str">
        <f>VLOOKUP(K111/Iset2,IDMTData,IF(IChar2=NI1.3,6,IF(IChar2=NI3.0,4,IF(IChar2=VI,5,IF(IChar2=EI,7,IF(IChar2=EI.64,3,8))))))*_TM2</f>
        <v>#N/A</v>
      </c>
      <c r="U111" t="str">
        <f>VLOOKUP(K111/Iset3,IDMTData,IF(IChar3=NI1.3,6,IF(IChar3=NI3.0,4,IF(IChar3=VI,5,IF(IChar3=EI,7,IF(IChar3=EI.64,3,8))))))*_TM3</f>
        <v>#N/A</v>
      </c>
      <c r="V111" t="str">
        <f>VLOOKUP(K111/Iset4,IDMTData,IF(IChar4=NI1.3,6,IF(IChar4=NI3.0,4,IF(IChar4=VI,5,IF(IChar4=EI,7,IF(IChar4=EI.64,3,8))))))*_TM4</f>
        <v>#N/A</v>
      </c>
      <c r="W111" t="str">
        <f>VLOOKUP(K111/Iset5,IDMTData,IF(IChar5=NI1.3,6,IF(IChar5=NI3.0,4,IF(IChar5=VI,5,IF(IChar5=EI,7,IF(IChar5=EI.64,3,8))))))*_TM5</f>
        <v>#N/A</v>
      </c>
      <c r="Z111" s="58" t="str">
        <f t="shared" ref="Z111:AB111" si="167">NA()</f>
        <v>#N/A</v>
      </c>
      <c r="AA111" s="58" t="str">
        <f t="shared" si="167"/>
        <v>#N/A</v>
      </c>
      <c r="AB111" s="58" t="str">
        <f t="shared" si="167"/>
        <v>#N/A</v>
      </c>
    </row>
    <row r="112" ht="12.75" customHeight="1">
      <c r="A112" s="55">
        <v>1.58</v>
      </c>
      <c r="B112" s="56"/>
      <c r="C112" s="56" t="str">
        <f t="shared" si="52"/>
        <v>39.963</v>
      </c>
      <c r="D112" s="56" t="str">
        <f t="shared" si="53"/>
        <v>15.233</v>
      </c>
      <c r="E112" s="56" t="str">
        <f t="shared" si="54"/>
        <v>23.276</v>
      </c>
      <c r="F112" s="56" t="str">
        <f t="shared" si="55"/>
        <v>5.680</v>
      </c>
      <c r="G112" s="56" t="str">
        <f t="shared" si="56"/>
        <v>53.462</v>
      </c>
      <c r="H112" s="56" t="str">
        <f t="shared" si="57"/>
        <v>206.897</v>
      </c>
      <c r="K112" s="57">
        <v>156.0</v>
      </c>
      <c r="L112" s="58" t="str">
        <f t="shared" ref="L112:P112" si="168">IF(S112=S111,NA(),S112)</f>
        <v>#N/A</v>
      </c>
      <c r="M112" s="58" t="str">
        <f t="shared" si="168"/>
        <v>#N/A</v>
      </c>
      <c r="N112" s="58" t="str">
        <f t="shared" si="168"/>
        <v>#N/A</v>
      </c>
      <c r="O112" s="58" t="str">
        <f t="shared" si="168"/>
        <v>#N/A</v>
      </c>
      <c r="P112" s="58" t="str">
        <f t="shared" si="168"/>
        <v>#N/A</v>
      </c>
      <c r="Q112" s="58"/>
      <c r="S112" t="str">
        <f>VLOOKUP(K112/Iset1,IDMTData,IF(IChar1=NI1.3,6,IF(IChar1=NI3.0,4,IF(IChar1=VI,5,IF(IChar1=EI,7,IF(IChar1=EI.64,3,8))))))*_TM1</f>
        <v>#N/A</v>
      </c>
      <c r="T112" t="str">
        <f>VLOOKUP(K112/Iset2,IDMTData,IF(IChar2=NI1.3,6,IF(IChar2=NI3.0,4,IF(IChar2=VI,5,IF(IChar2=EI,7,IF(IChar2=EI.64,3,8))))))*_TM2</f>
        <v>#N/A</v>
      </c>
      <c r="U112" t="str">
        <f>VLOOKUP(K112/Iset3,IDMTData,IF(IChar3=NI1.3,6,IF(IChar3=NI3.0,4,IF(IChar3=VI,5,IF(IChar3=EI,7,IF(IChar3=EI.64,3,8))))))*_TM3</f>
        <v>#N/A</v>
      </c>
      <c r="V112" t="str">
        <f>VLOOKUP(K112/Iset4,IDMTData,IF(IChar4=NI1.3,6,IF(IChar4=NI3.0,4,IF(IChar4=VI,5,IF(IChar4=EI,7,IF(IChar4=EI.64,3,8))))))*_TM4</f>
        <v>#N/A</v>
      </c>
      <c r="W112" t="str">
        <f>VLOOKUP(K112/Iset5,IDMTData,IF(IChar5=NI1.3,6,IF(IChar5=NI3.0,4,IF(IChar5=VI,5,IF(IChar5=EI,7,IF(IChar5=EI.64,3,8))))))*_TM5</f>
        <v>#N/A</v>
      </c>
      <c r="Z112" s="58" t="str">
        <f t="shared" ref="Z112:AB112" si="169">NA()</f>
        <v>#N/A</v>
      </c>
      <c r="AA112" s="58" t="str">
        <f t="shared" si="169"/>
        <v>#N/A</v>
      </c>
      <c r="AB112" s="58" t="str">
        <f t="shared" si="169"/>
        <v>#N/A</v>
      </c>
    </row>
    <row r="113" ht="12.75" customHeight="1">
      <c r="A113" s="55">
        <v>1.59</v>
      </c>
      <c r="B113" s="56"/>
      <c r="C113" s="56" t="str">
        <f t="shared" si="52"/>
        <v>39.134</v>
      </c>
      <c r="D113" s="56" t="str">
        <f t="shared" si="53"/>
        <v>15.025</v>
      </c>
      <c r="E113" s="56" t="str">
        <f t="shared" si="54"/>
        <v>22.881</v>
      </c>
      <c r="F113" s="56" t="str">
        <f t="shared" si="55"/>
        <v>5.606</v>
      </c>
      <c r="G113" s="56" t="str">
        <f t="shared" si="56"/>
        <v>52.353</v>
      </c>
      <c r="H113" s="56" t="str">
        <f t="shared" si="57"/>
        <v>203.390</v>
      </c>
      <c r="K113" s="57">
        <v>157.0</v>
      </c>
      <c r="L113" s="58" t="str">
        <f t="shared" ref="L113:P113" si="170">IF(S113=S112,NA(),S113)</f>
        <v>#N/A</v>
      </c>
      <c r="M113" s="58" t="str">
        <f t="shared" si="170"/>
        <v>#N/A</v>
      </c>
      <c r="N113" s="58" t="str">
        <f t="shared" si="170"/>
        <v>#N/A</v>
      </c>
      <c r="O113" s="58" t="str">
        <f t="shared" si="170"/>
        <v>#N/A</v>
      </c>
      <c r="P113" s="58" t="str">
        <f t="shared" si="170"/>
        <v>#N/A</v>
      </c>
      <c r="Q113" s="58"/>
      <c r="S113" t="str">
        <f>VLOOKUP(K113/Iset1,IDMTData,IF(IChar1=NI1.3,6,IF(IChar1=NI3.0,4,IF(IChar1=VI,5,IF(IChar1=EI,7,IF(IChar1=EI.64,3,8))))))*_TM1</f>
        <v>#N/A</v>
      </c>
      <c r="T113" t="str">
        <f>VLOOKUP(K113/Iset2,IDMTData,IF(IChar2=NI1.3,6,IF(IChar2=NI3.0,4,IF(IChar2=VI,5,IF(IChar2=EI,7,IF(IChar2=EI.64,3,8))))))*_TM2</f>
        <v>#N/A</v>
      </c>
      <c r="U113" t="str">
        <f>VLOOKUP(K113/Iset3,IDMTData,IF(IChar3=NI1.3,6,IF(IChar3=NI3.0,4,IF(IChar3=VI,5,IF(IChar3=EI,7,IF(IChar3=EI.64,3,8))))))*_TM3</f>
        <v>#N/A</v>
      </c>
      <c r="V113" t="str">
        <f>VLOOKUP(K113/Iset4,IDMTData,IF(IChar4=NI1.3,6,IF(IChar4=NI3.0,4,IF(IChar4=VI,5,IF(IChar4=EI,7,IF(IChar4=EI.64,3,8))))))*_TM4</f>
        <v>#N/A</v>
      </c>
      <c r="W113" t="str">
        <f>VLOOKUP(K113/Iset5,IDMTData,IF(IChar5=NI1.3,6,IF(IChar5=NI3.0,4,IF(IChar5=VI,5,IF(IChar5=EI,7,IF(IChar5=EI.64,3,8))))))*_TM5</f>
        <v>#N/A</v>
      </c>
      <c r="Z113" s="58" t="str">
        <f t="shared" ref="Z113:AB113" si="171">NA()</f>
        <v>#N/A</v>
      </c>
      <c r="AA113" s="58" t="str">
        <f t="shared" si="171"/>
        <v>#N/A</v>
      </c>
      <c r="AB113" s="58" t="str">
        <f t="shared" si="171"/>
        <v>#N/A</v>
      </c>
    </row>
    <row r="114" ht="12.75" customHeight="1">
      <c r="A114" s="55">
        <v>1.6</v>
      </c>
      <c r="B114" s="56"/>
      <c r="C114" s="56" t="str">
        <f t="shared" si="52"/>
        <v>38.333</v>
      </c>
      <c r="D114" s="56" t="str">
        <f t="shared" si="53"/>
        <v>14.824</v>
      </c>
      <c r="E114" s="56" t="str">
        <f t="shared" si="54"/>
        <v>22.500</v>
      </c>
      <c r="F114" s="56" t="str">
        <f t="shared" si="55"/>
        <v>5.534</v>
      </c>
      <c r="G114" s="56" t="str">
        <f t="shared" si="56"/>
        <v>51.282</v>
      </c>
      <c r="H114" s="56" t="str">
        <f t="shared" si="57"/>
        <v>200.000</v>
      </c>
      <c r="K114" s="57">
        <v>158.0</v>
      </c>
      <c r="L114" s="58" t="str">
        <f t="shared" ref="L114:P114" si="172">IF(S114=S113,NA(),S114)</f>
        <v>#N/A</v>
      </c>
      <c r="M114" s="58" t="str">
        <f t="shared" si="172"/>
        <v>#N/A</v>
      </c>
      <c r="N114" s="58" t="str">
        <f t="shared" si="172"/>
        <v>#N/A</v>
      </c>
      <c r="O114" s="58" t="str">
        <f t="shared" si="172"/>
        <v>#N/A</v>
      </c>
      <c r="P114" s="58" t="str">
        <f t="shared" si="172"/>
        <v>#N/A</v>
      </c>
      <c r="Q114" s="58"/>
      <c r="S114" t="str">
        <f>VLOOKUP(K114/Iset1,IDMTData,IF(IChar1=NI1.3,6,IF(IChar1=NI3.0,4,IF(IChar1=VI,5,IF(IChar1=EI,7,IF(IChar1=EI.64,3,8))))))*_TM1</f>
        <v>#N/A</v>
      </c>
      <c r="T114" t="str">
        <f>VLOOKUP(K114/Iset2,IDMTData,IF(IChar2=NI1.3,6,IF(IChar2=NI3.0,4,IF(IChar2=VI,5,IF(IChar2=EI,7,IF(IChar2=EI.64,3,8))))))*_TM2</f>
        <v>#N/A</v>
      </c>
      <c r="U114" t="str">
        <f>VLOOKUP(K114/Iset3,IDMTData,IF(IChar3=NI1.3,6,IF(IChar3=NI3.0,4,IF(IChar3=VI,5,IF(IChar3=EI,7,IF(IChar3=EI.64,3,8))))))*_TM3</f>
        <v>#N/A</v>
      </c>
      <c r="V114" t="str">
        <f>VLOOKUP(K114/Iset4,IDMTData,IF(IChar4=NI1.3,6,IF(IChar4=NI3.0,4,IF(IChar4=VI,5,IF(IChar4=EI,7,IF(IChar4=EI.64,3,8))))))*_TM4</f>
        <v>#N/A</v>
      </c>
      <c r="W114" t="str">
        <f>VLOOKUP(K114/Iset5,IDMTData,IF(IChar5=NI1.3,6,IF(IChar5=NI3.0,4,IF(IChar5=VI,5,IF(IChar5=EI,7,IF(IChar5=EI.64,3,8))))))*_TM5</f>
        <v>#N/A</v>
      </c>
      <c r="Z114" s="58" t="str">
        <f t="shared" ref="Z114:AB114" si="173">NA()</f>
        <v>#N/A</v>
      </c>
      <c r="AA114" s="58" t="str">
        <f t="shared" si="173"/>
        <v>#N/A</v>
      </c>
      <c r="AB114" s="58" t="str">
        <f t="shared" si="173"/>
        <v>#N/A</v>
      </c>
    </row>
    <row r="115" ht="12.75" customHeight="1">
      <c r="A115" s="55">
        <v>1.61</v>
      </c>
      <c r="B115" s="56"/>
      <c r="C115" s="56" t="str">
        <f t="shared" si="52"/>
        <v>37.560</v>
      </c>
      <c r="D115" s="56" t="str">
        <f t="shared" si="53"/>
        <v>14.629</v>
      </c>
      <c r="E115" s="56" t="str">
        <f t="shared" si="54"/>
        <v>22.131</v>
      </c>
      <c r="F115" s="56" t="str">
        <f t="shared" si="55"/>
        <v>5.465</v>
      </c>
      <c r="G115" s="56" t="str">
        <f t="shared" si="56"/>
        <v>50.248</v>
      </c>
      <c r="H115" s="56" t="str">
        <f t="shared" si="57"/>
        <v>196.721</v>
      </c>
      <c r="K115" s="57">
        <v>159.0</v>
      </c>
      <c r="L115" s="58" t="str">
        <f t="shared" ref="L115:P115" si="174">IF(S115=S114,NA(),S115)</f>
        <v>#N/A</v>
      </c>
      <c r="M115" s="58" t="str">
        <f t="shared" si="174"/>
        <v>#N/A</v>
      </c>
      <c r="N115" s="58" t="str">
        <f t="shared" si="174"/>
        <v>#N/A</v>
      </c>
      <c r="O115" s="58" t="str">
        <f t="shared" si="174"/>
        <v>#N/A</v>
      </c>
      <c r="P115" s="58" t="str">
        <f t="shared" si="174"/>
        <v>#N/A</v>
      </c>
      <c r="Q115" s="58"/>
      <c r="S115" t="str">
        <f>VLOOKUP(K115/Iset1,IDMTData,IF(IChar1=NI1.3,6,IF(IChar1=NI3.0,4,IF(IChar1=VI,5,IF(IChar1=EI,7,IF(IChar1=EI.64,3,8))))))*_TM1</f>
        <v>#N/A</v>
      </c>
      <c r="T115" t="str">
        <f>VLOOKUP(K115/Iset2,IDMTData,IF(IChar2=NI1.3,6,IF(IChar2=NI3.0,4,IF(IChar2=VI,5,IF(IChar2=EI,7,IF(IChar2=EI.64,3,8))))))*_TM2</f>
        <v>#N/A</v>
      </c>
      <c r="U115" t="str">
        <f>VLOOKUP(K115/Iset3,IDMTData,IF(IChar3=NI1.3,6,IF(IChar3=NI3.0,4,IF(IChar3=VI,5,IF(IChar3=EI,7,IF(IChar3=EI.64,3,8))))))*_TM3</f>
        <v>#N/A</v>
      </c>
      <c r="V115" t="str">
        <f>VLOOKUP(K115/Iset4,IDMTData,IF(IChar4=NI1.3,6,IF(IChar4=NI3.0,4,IF(IChar4=VI,5,IF(IChar4=EI,7,IF(IChar4=EI.64,3,8))))))*_TM4</f>
        <v>#N/A</v>
      </c>
      <c r="W115" t="str">
        <f>VLOOKUP(K115/Iset5,IDMTData,IF(IChar5=NI1.3,6,IF(IChar5=NI3.0,4,IF(IChar5=VI,5,IF(IChar5=EI,7,IF(IChar5=EI.64,3,8))))))*_TM5</f>
        <v>#N/A</v>
      </c>
      <c r="Z115" s="58" t="str">
        <f t="shared" ref="Z115:AB115" si="175">NA()</f>
        <v>#N/A</v>
      </c>
      <c r="AA115" s="58" t="str">
        <f t="shared" si="175"/>
        <v>#N/A</v>
      </c>
      <c r="AB115" s="58" t="str">
        <f t="shared" si="175"/>
        <v>#N/A</v>
      </c>
    </row>
    <row r="116" ht="12.75" customHeight="1">
      <c r="A116" s="55">
        <v>1.62</v>
      </c>
      <c r="B116" s="56"/>
      <c r="C116" s="56" t="str">
        <f t="shared" si="52"/>
        <v>36.814</v>
      </c>
      <c r="D116" s="56" t="str">
        <f t="shared" si="53"/>
        <v>14.440</v>
      </c>
      <c r="E116" s="56" t="str">
        <f t="shared" si="54"/>
        <v>21.774</v>
      </c>
      <c r="F116" s="56" t="str">
        <f t="shared" si="55"/>
        <v>5.397</v>
      </c>
      <c r="G116" s="56" t="str">
        <f t="shared" si="56"/>
        <v>49.249</v>
      </c>
      <c r="H116" s="56" t="str">
        <f t="shared" si="57"/>
        <v>193.548</v>
      </c>
      <c r="K116" s="57">
        <v>160.0</v>
      </c>
      <c r="L116" s="58" t="str">
        <f t="shared" ref="L116:P116" si="176">IF(S116=S115,NA(),S116)</f>
        <v>#N/A</v>
      </c>
      <c r="M116" s="58" t="str">
        <f t="shared" si="176"/>
        <v>#N/A</v>
      </c>
      <c r="N116" s="58" t="str">
        <f t="shared" si="176"/>
        <v>#N/A</v>
      </c>
      <c r="O116" s="58" t="str">
        <f t="shared" si="176"/>
        <v>#N/A</v>
      </c>
      <c r="P116" s="58" t="str">
        <f t="shared" si="176"/>
        <v>#N/A</v>
      </c>
      <c r="Q116" s="58"/>
      <c r="S116" t="str">
        <f>VLOOKUP(K116/Iset1,IDMTData,IF(IChar1=NI1.3,6,IF(IChar1=NI3.0,4,IF(IChar1=VI,5,IF(IChar1=EI,7,IF(IChar1=EI.64,3,8))))))*_TM1</f>
        <v>#N/A</v>
      </c>
      <c r="T116" t="str">
        <f>VLOOKUP(K116/Iset2,IDMTData,IF(IChar2=NI1.3,6,IF(IChar2=NI3.0,4,IF(IChar2=VI,5,IF(IChar2=EI,7,IF(IChar2=EI.64,3,8))))))*_TM2</f>
        <v>#N/A</v>
      </c>
      <c r="U116" t="str">
        <f>VLOOKUP(K116/Iset3,IDMTData,IF(IChar3=NI1.3,6,IF(IChar3=NI3.0,4,IF(IChar3=VI,5,IF(IChar3=EI,7,IF(IChar3=EI.64,3,8))))))*_TM3</f>
        <v>#N/A</v>
      </c>
      <c r="V116" t="str">
        <f>VLOOKUP(K116/Iset4,IDMTData,IF(IChar4=NI1.3,6,IF(IChar4=NI3.0,4,IF(IChar4=VI,5,IF(IChar4=EI,7,IF(IChar4=EI.64,3,8))))))*_TM4</f>
        <v>#N/A</v>
      </c>
      <c r="W116" t="str">
        <f>VLOOKUP(K116/Iset5,IDMTData,IF(IChar5=NI1.3,6,IF(IChar5=NI3.0,4,IF(IChar5=VI,5,IF(IChar5=EI,7,IF(IChar5=EI.64,3,8))))))*_TM5</f>
        <v>#N/A</v>
      </c>
      <c r="Z116" s="58" t="str">
        <f t="shared" ref="Z116:AB116" si="177">NA()</f>
        <v>#N/A</v>
      </c>
      <c r="AA116" s="58" t="str">
        <f t="shared" si="177"/>
        <v>#N/A</v>
      </c>
      <c r="AB116" s="58" t="str">
        <f t="shared" si="177"/>
        <v>#N/A</v>
      </c>
    </row>
    <row r="117" ht="12.75" customHeight="1">
      <c r="A117" s="55">
        <v>1.63</v>
      </c>
      <c r="B117" s="56"/>
      <c r="C117" s="56" t="str">
        <f t="shared" si="52"/>
        <v>36.091</v>
      </c>
      <c r="D117" s="56" t="str">
        <f t="shared" si="53"/>
        <v>14.257</v>
      </c>
      <c r="E117" s="56" t="str">
        <f t="shared" si="54"/>
        <v>21.429</v>
      </c>
      <c r="F117" s="56" t="str">
        <f t="shared" si="55"/>
        <v>5.332</v>
      </c>
      <c r="G117" s="56" t="str">
        <f t="shared" si="56"/>
        <v>48.283</v>
      </c>
      <c r="H117" s="56" t="str">
        <f t="shared" si="57"/>
        <v>190.476</v>
      </c>
      <c r="K117" s="57">
        <v>161.0</v>
      </c>
      <c r="L117" s="58" t="str">
        <f t="shared" ref="L117:P117" si="178">IF(S117=S116,NA(),S117)</f>
        <v>#N/A</v>
      </c>
      <c r="M117" s="58" t="str">
        <f t="shared" si="178"/>
        <v>#N/A</v>
      </c>
      <c r="N117" s="58" t="str">
        <f t="shared" si="178"/>
        <v>#N/A</v>
      </c>
      <c r="O117" s="58" t="str">
        <f t="shared" si="178"/>
        <v>#N/A</v>
      </c>
      <c r="P117" s="58" t="str">
        <f t="shared" si="178"/>
        <v>#N/A</v>
      </c>
      <c r="Q117" s="58"/>
      <c r="S117" t="str">
        <f>VLOOKUP(K117/Iset1,IDMTData,IF(IChar1=NI1.3,6,IF(IChar1=NI3.0,4,IF(IChar1=VI,5,IF(IChar1=EI,7,IF(IChar1=EI.64,3,8))))))*_TM1</f>
        <v>#N/A</v>
      </c>
      <c r="T117" t="str">
        <f>VLOOKUP(K117/Iset2,IDMTData,IF(IChar2=NI1.3,6,IF(IChar2=NI3.0,4,IF(IChar2=VI,5,IF(IChar2=EI,7,IF(IChar2=EI.64,3,8))))))*_TM2</f>
        <v>#N/A</v>
      </c>
      <c r="U117" t="str">
        <f>VLOOKUP(K117/Iset3,IDMTData,IF(IChar3=NI1.3,6,IF(IChar3=NI3.0,4,IF(IChar3=VI,5,IF(IChar3=EI,7,IF(IChar3=EI.64,3,8))))))*_TM3</f>
        <v>#N/A</v>
      </c>
      <c r="V117" t="str">
        <f>VLOOKUP(K117/Iset4,IDMTData,IF(IChar4=NI1.3,6,IF(IChar4=NI3.0,4,IF(IChar4=VI,5,IF(IChar4=EI,7,IF(IChar4=EI.64,3,8))))))*_TM4</f>
        <v>#N/A</v>
      </c>
      <c r="W117" t="str">
        <f>VLOOKUP(K117/Iset5,IDMTData,IF(IChar5=NI1.3,6,IF(IChar5=NI3.0,4,IF(IChar5=VI,5,IF(IChar5=EI,7,IF(IChar5=EI.64,3,8))))))*_TM5</f>
        <v>#N/A</v>
      </c>
      <c r="Z117" s="58" t="str">
        <f t="shared" ref="Z117:AB117" si="179">NA()</f>
        <v>#N/A</v>
      </c>
      <c r="AA117" s="58" t="str">
        <f t="shared" si="179"/>
        <v>#N/A</v>
      </c>
      <c r="AB117" s="58" t="str">
        <f t="shared" si="179"/>
        <v>#N/A</v>
      </c>
    </row>
    <row r="118" ht="12.75" customHeight="1">
      <c r="A118" s="55">
        <v>1.64</v>
      </c>
      <c r="B118" s="56" t="str">
        <f t="shared" ref="B118:B185" si="182">C117-C118</f>
        <v>0.699</v>
      </c>
      <c r="C118" s="56" t="str">
        <f t="shared" si="52"/>
        <v>35.393</v>
      </c>
      <c r="D118" s="56" t="str">
        <f t="shared" si="53"/>
        <v>14.080</v>
      </c>
      <c r="E118" s="56" t="str">
        <f t="shared" si="54"/>
        <v>21.094</v>
      </c>
      <c r="F118" s="56" t="str">
        <f t="shared" si="55"/>
        <v>5.269</v>
      </c>
      <c r="G118" s="56" t="str">
        <f t="shared" si="56"/>
        <v>47.348</v>
      </c>
      <c r="H118" s="56" t="str">
        <f t="shared" si="57"/>
        <v>187.500</v>
      </c>
      <c r="K118" s="57">
        <v>162.0</v>
      </c>
      <c r="L118" s="58" t="str">
        <f t="shared" ref="L118:P118" si="180">IF(S118=S117,NA(),S118)</f>
        <v>#N/A</v>
      </c>
      <c r="M118" s="58" t="str">
        <f t="shared" si="180"/>
        <v>#N/A</v>
      </c>
      <c r="N118" s="58" t="str">
        <f t="shared" si="180"/>
        <v>#N/A</v>
      </c>
      <c r="O118" s="58" t="str">
        <f t="shared" si="180"/>
        <v>#N/A</v>
      </c>
      <c r="P118" s="58" t="str">
        <f t="shared" si="180"/>
        <v>#N/A</v>
      </c>
      <c r="Q118" s="58"/>
      <c r="S118" t="str">
        <f>VLOOKUP(K118/Iset1,IDMTData,IF(IChar1=NI1.3,6,IF(IChar1=NI3.0,4,IF(IChar1=VI,5,IF(IChar1=EI,7,IF(IChar1=EI.64,3,8))))))*_TM1</f>
        <v>#N/A</v>
      </c>
      <c r="T118" t="str">
        <f>VLOOKUP(K118/Iset2,IDMTData,IF(IChar2=NI1.3,6,IF(IChar2=NI3.0,4,IF(IChar2=VI,5,IF(IChar2=EI,7,IF(IChar2=EI.64,3,8))))))*_TM2</f>
        <v>#N/A</v>
      </c>
      <c r="U118" t="str">
        <f>VLOOKUP(K118/Iset3,IDMTData,IF(IChar3=NI1.3,6,IF(IChar3=NI3.0,4,IF(IChar3=VI,5,IF(IChar3=EI,7,IF(IChar3=EI.64,3,8))))))*_TM3</f>
        <v>#N/A</v>
      </c>
      <c r="V118" t="str">
        <f>VLOOKUP(K118/Iset4,IDMTData,IF(IChar4=NI1.3,6,IF(IChar4=NI3.0,4,IF(IChar4=VI,5,IF(IChar4=EI,7,IF(IChar4=EI.64,3,8))))))*_TM4</f>
        <v>#N/A</v>
      </c>
      <c r="W118" t="str">
        <f>VLOOKUP(K118/Iset5,IDMTData,IF(IChar5=NI1.3,6,IF(IChar5=NI3.0,4,IF(IChar5=VI,5,IF(IChar5=EI,7,IF(IChar5=EI.64,3,8))))))*_TM5</f>
        <v>#N/A</v>
      </c>
      <c r="Z118" s="58" t="str">
        <f t="shared" ref="Z118:AB118" si="181">NA()</f>
        <v>#N/A</v>
      </c>
      <c r="AA118" s="58" t="str">
        <f t="shared" si="181"/>
        <v>#N/A</v>
      </c>
      <c r="AB118" s="58" t="str">
        <f t="shared" si="181"/>
        <v>#N/A</v>
      </c>
    </row>
    <row r="119" ht="12.75" customHeight="1">
      <c r="A119" s="55">
        <v>1.65</v>
      </c>
      <c r="B119" s="56" t="str">
        <f t="shared" si="182"/>
        <v>0.676</v>
      </c>
      <c r="C119" s="56" t="str">
        <f t="shared" si="52"/>
        <v>34.717</v>
      </c>
      <c r="D119" s="56" t="str">
        <f t="shared" si="53"/>
        <v>13.908</v>
      </c>
      <c r="E119" s="56" t="str">
        <f t="shared" si="54"/>
        <v>20.769</v>
      </c>
      <c r="F119" s="56" t="str">
        <f t="shared" si="55"/>
        <v>5.207</v>
      </c>
      <c r="G119" s="56" t="str">
        <f t="shared" si="56"/>
        <v>46.444</v>
      </c>
      <c r="H119" s="56" t="str">
        <f t="shared" si="57"/>
        <v>184.615</v>
      </c>
      <c r="K119" s="57">
        <v>163.0</v>
      </c>
      <c r="L119" s="58" t="str">
        <f t="shared" ref="L119:P119" si="183">IF(S119=S118,NA(),S119)</f>
        <v>#N/A</v>
      </c>
      <c r="M119" s="58" t="str">
        <f t="shared" si="183"/>
        <v>#N/A</v>
      </c>
      <c r="N119" s="58" t="str">
        <f t="shared" si="183"/>
        <v>#N/A</v>
      </c>
      <c r="O119" s="58" t="str">
        <f t="shared" si="183"/>
        <v>#N/A</v>
      </c>
      <c r="P119" s="58" t="str">
        <f t="shared" si="183"/>
        <v>#N/A</v>
      </c>
      <c r="Q119" s="58"/>
      <c r="S119" t="str">
        <f>VLOOKUP(K119/Iset1,IDMTData,IF(IChar1=NI1.3,6,IF(IChar1=NI3.0,4,IF(IChar1=VI,5,IF(IChar1=EI,7,IF(IChar1=EI.64,3,8))))))*_TM1</f>
        <v>#N/A</v>
      </c>
      <c r="T119" t="str">
        <f>VLOOKUP(K119/Iset2,IDMTData,IF(IChar2=NI1.3,6,IF(IChar2=NI3.0,4,IF(IChar2=VI,5,IF(IChar2=EI,7,IF(IChar2=EI.64,3,8))))))*_TM2</f>
        <v>#N/A</v>
      </c>
      <c r="U119" t="str">
        <f>VLOOKUP(K119/Iset3,IDMTData,IF(IChar3=NI1.3,6,IF(IChar3=NI3.0,4,IF(IChar3=VI,5,IF(IChar3=EI,7,IF(IChar3=EI.64,3,8))))))*_TM3</f>
        <v>#N/A</v>
      </c>
      <c r="V119" t="str">
        <f>VLOOKUP(K119/Iset4,IDMTData,IF(IChar4=NI1.3,6,IF(IChar4=NI3.0,4,IF(IChar4=VI,5,IF(IChar4=EI,7,IF(IChar4=EI.64,3,8))))))*_TM4</f>
        <v>#N/A</v>
      </c>
      <c r="W119" t="str">
        <f>VLOOKUP(K119/Iset5,IDMTData,IF(IChar5=NI1.3,6,IF(IChar5=NI3.0,4,IF(IChar5=VI,5,IF(IChar5=EI,7,IF(IChar5=EI.64,3,8))))))*_TM5</f>
        <v>#N/A</v>
      </c>
      <c r="Z119" s="58" t="str">
        <f t="shared" ref="Z119:AB119" si="184">NA()</f>
        <v>#N/A</v>
      </c>
      <c r="AA119" s="58" t="str">
        <f t="shared" si="184"/>
        <v>#N/A</v>
      </c>
      <c r="AB119" s="58" t="str">
        <f t="shared" si="184"/>
        <v>#N/A</v>
      </c>
    </row>
    <row r="120" ht="12.75" customHeight="1">
      <c r="A120" s="55">
        <v>1.66</v>
      </c>
      <c r="B120" s="56" t="str">
        <f t="shared" si="182"/>
        <v>0.655</v>
      </c>
      <c r="C120" s="56" t="str">
        <f t="shared" si="52"/>
        <v>34.062</v>
      </c>
      <c r="D120" s="56" t="str">
        <f t="shared" si="53"/>
        <v>13.742</v>
      </c>
      <c r="E120" s="56" t="str">
        <f t="shared" si="54"/>
        <v>20.455</v>
      </c>
      <c r="F120" s="56" t="str">
        <f t="shared" si="55"/>
        <v>5.148</v>
      </c>
      <c r="G120" s="56" t="str">
        <f t="shared" si="56"/>
        <v>45.568</v>
      </c>
      <c r="H120" s="56" t="str">
        <f t="shared" si="57"/>
        <v>181.818</v>
      </c>
      <c r="K120" s="57">
        <v>164.0</v>
      </c>
      <c r="L120" s="58" t="str">
        <f t="shared" ref="L120:P120" si="185">IF(S120=S119,NA(),S120)</f>
        <v>#N/A</v>
      </c>
      <c r="M120" s="58" t="str">
        <f t="shared" si="185"/>
        <v>#N/A</v>
      </c>
      <c r="N120" s="58" t="str">
        <f t="shared" si="185"/>
        <v>#N/A</v>
      </c>
      <c r="O120" s="58" t="str">
        <f t="shared" si="185"/>
        <v>#N/A</v>
      </c>
      <c r="P120" s="58" t="str">
        <f t="shared" si="185"/>
        <v>#N/A</v>
      </c>
      <c r="Q120" s="58"/>
      <c r="S120" t="str">
        <f>VLOOKUP(K120/Iset1,IDMTData,IF(IChar1=NI1.3,6,IF(IChar1=NI3.0,4,IF(IChar1=VI,5,IF(IChar1=EI,7,IF(IChar1=EI.64,3,8))))))*_TM1</f>
        <v>#N/A</v>
      </c>
      <c r="T120" t="str">
        <f>VLOOKUP(K120/Iset2,IDMTData,IF(IChar2=NI1.3,6,IF(IChar2=NI3.0,4,IF(IChar2=VI,5,IF(IChar2=EI,7,IF(IChar2=EI.64,3,8))))))*_TM2</f>
        <v>#N/A</v>
      </c>
      <c r="U120" t="str">
        <f>VLOOKUP(K120/Iset3,IDMTData,IF(IChar3=NI1.3,6,IF(IChar3=NI3.0,4,IF(IChar3=VI,5,IF(IChar3=EI,7,IF(IChar3=EI.64,3,8))))))*_TM3</f>
        <v>#N/A</v>
      </c>
      <c r="V120" t="str">
        <f>VLOOKUP(K120/Iset4,IDMTData,IF(IChar4=NI1.3,6,IF(IChar4=NI3.0,4,IF(IChar4=VI,5,IF(IChar4=EI,7,IF(IChar4=EI.64,3,8))))))*_TM4</f>
        <v>#N/A</v>
      </c>
      <c r="W120" t="str">
        <f>VLOOKUP(K120/Iset5,IDMTData,IF(IChar5=NI1.3,6,IF(IChar5=NI3.0,4,IF(IChar5=VI,5,IF(IChar5=EI,7,IF(IChar5=EI.64,3,8))))))*_TM5</f>
        <v>#N/A</v>
      </c>
      <c r="Z120" s="58" t="str">
        <f t="shared" ref="Z120:AB120" si="186">NA()</f>
        <v>#N/A</v>
      </c>
      <c r="AA120" s="58" t="str">
        <f t="shared" si="186"/>
        <v>#N/A</v>
      </c>
      <c r="AB120" s="58" t="str">
        <f t="shared" si="186"/>
        <v>#N/A</v>
      </c>
    </row>
    <row r="121" ht="12.75" customHeight="1">
      <c r="A121" s="55">
        <v>1.67</v>
      </c>
      <c r="B121" s="56" t="str">
        <f t="shared" si="182"/>
        <v>0.634</v>
      </c>
      <c r="C121" s="56" t="str">
        <f t="shared" si="52"/>
        <v>33.428</v>
      </c>
      <c r="D121" s="56" t="str">
        <f t="shared" si="53"/>
        <v>13.580</v>
      </c>
      <c r="E121" s="56" t="str">
        <f t="shared" si="54"/>
        <v>20.149</v>
      </c>
      <c r="F121" s="56" t="str">
        <f t="shared" si="55"/>
        <v>5.090</v>
      </c>
      <c r="G121" s="56" t="str">
        <f t="shared" si="56"/>
        <v>44.720</v>
      </c>
      <c r="H121" s="56" t="str">
        <f t="shared" si="57"/>
        <v>179.104</v>
      </c>
      <c r="K121" s="57">
        <v>165.0</v>
      </c>
      <c r="L121" s="58" t="str">
        <f t="shared" ref="L121:P121" si="187">IF(S121=S120,NA(),S121)</f>
        <v>#N/A</v>
      </c>
      <c r="M121" s="58" t="str">
        <f t="shared" si="187"/>
        <v>#N/A</v>
      </c>
      <c r="N121" s="58" t="str">
        <f t="shared" si="187"/>
        <v>#N/A</v>
      </c>
      <c r="O121" s="58" t="str">
        <f t="shared" si="187"/>
        <v>#N/A</v>
      </c>
      <c r="P121" s="58" t="str">
        <f t="shared" si="187"/>
        <v>#N/A</v>
      </c>
      <c r="Q121" s="58"/>
      <c r="S121" t="str">
        <f>VLOOKUP(K121/Iset1,IDMTData,IF(IChar1=NI1.3,6,IF(IChar1=NI3.0,4,IF(IChar1=VI,5,IF(IChar1=EI,7,IF(IChar1=EI.64,3,8))))))*_TM1</f>
        <v>#N/A</v>
      </c>
      <c r="T121" t="str">
        <f>VLOOKUP(K121/Iset2,IDMTData,IF(IChar2=NI1.3,6,IF(IChar2=NI3.0,4,IF(IChar2=VI,5,IF(IChar2=EI,7,IF(IChar2=EI.64,3,8))))))*_TM2</f>
        <v>#N/A</v>
      </c>
      <c r="U121" t="str">
        <f>VLOOKUP(K121/Iset3,IDMTData,IF(IChar3=NI1.3,6,IF(IChar3=NI3.0,4,IF(IChar3=VI,5,IF(IChar3=EI,7,IF(IChar3=EI.64,3,8))))))*_TM3</f>
        <v>#N/A</v>
      </c>
      <c r="V121" t="str">
        <f>VLOOKUP(K121/Iset4,IDMTData,IF(IChar4=NI1.3,6,IF(IChar4=NI3.0,4,IF(IChar4=VI,5,IF(IChar4=EI,7,IF(IChar4=EI.64,3,8))))))*_TM4</f>
        <v>#N/A</v>
      </c>
      <c r="W121" t="str">
        <f>VLOOKUP(K121/Iset5,IDMTData,IF(IChar5=NI1.3,6,IF(IChar5=NI3.0,4,IF(IChar5=VI,5,IF(IChar5=EI,7,IF(IChar5=EI.64,3,8))))))*_TM5</f>
        <v>#N/A</v>
      </c>
      <c r="Z121" s="58" t="str">
        <f t="shared" ref="Z121:AB121" si="188">NA()</f>
        <v>#N/A</v>
      </c>
      <c r="AA121" s="58" t="str">
        <f t="shared" si="188"/>
        <v>#N/A</v>
      </c>
      <c r="AB121" s="58" t="str">
        <f t="shared" si="188"/>
        <v>#N/A</v>
      </c>
    </row>
    <row r="122" ht="12.75" customHeight="1">
      <c r="A122" s="55">
        <v>1.68</v>
      </c>
      <c r="B122" s="56" t="str">
        <f t="shared" si="182"/>
        <v>0.614</v>
      </c>
      <c r="C122" s="56" t="str">
        <f t="shared" si="52"/>
        <v>32.814</v>
      </c>
      <c r="D122" s="56" t="str">
        <f t="shared" si="53"/>
        <v>13.423</v>
      </c>
      <c r="E122" s="56" t="str">
        <f t="shared" si="54"/>
        <v>19.853</v>
      </c>
      <c r="F122" s="56" t="str">
        <f t="shared" si="55"/>
        <v>5.034</v>
      </c>
      <c r="G122" s="56" t="str">
        <f t="shared" si="56"/>
        <v>43.898</v>
      </c>
      <c r="H122" s="56" t="str">
        <f t="shared" si="57"/>
        <v>176.471</v>
      </c>
      <c r="K122" s="57">
        <v>166.0</v>
      </c>
      <c r="L122" s="58" t="str">
        <f t="shared" ref="L122:P122" si="189">IF(S122=S121,NA(),S122)</f>
        <v>#N/A</v>
      </c>
      <c r="M122" s="58" t="str">
        <f t="shared" si="189"/>
        <v>#N/A</v>
      </c>
      <c r="N122" s="58" t="str">
        <f t="shared" si="189"/>
        <v>#N/A</v>
      </c>
      <c r="O122" s="58" t="str">
        <f t="shared" si="189"/>
        <v>#N/A</v>
      </c>
      <c r="P122" s="58" t="str">
        <f t="shared" si="189"/>
        <v>#N/A</v>
      </c>
      <c r="Q122" s="58"/>
      <c r="S122" t="str">
        <f>VLOOKUP(K122/Iset1,IDMTData,IF(IChar1=NI1.3,6,IF(IChar1=NI3.0,4,IF(IChar1=VI,5,IF(IChar1=EI,7,IF(IChar1=EI.64,3,8))))))*_TM1</f>
        <v>#N/A</v>
      </c>
      <c r="T122" t="str">
        <f>VLOOKUP(K122/Iset2,IDMTData,IF(IChar2=NI1.3,6,IF(IChar2=NI3.0,4,IF(IChar2=VI,5,IF(IChar2=EI,7,IF(IChar2=EI.64,3,8))))))*_TM2</f>
        <v>#N/A</v>
      </c>
      <c r="U122" t="str">
        <f>VLOOKUP(K122/Iset3,IDMTData,IF(IChar3=NI1.3,6,IF(IChar3=NI3.0,4,IF(IChar3=VI,5,IF(IChar3=EI,7,IF(IChar3=EI.64,3,8))))))*_TM3</f>
        <v>#N/A</v>
      </c>
      <c r="V122" t="str">
        <f>VLOOKUP(K122/Iset4,IDMTData,IF(IChar4=NI1.3,6,IF(IChar4=NI3.0,4,IF(IChar4=VI,5,IF(IChar4=EI,7,IF(IChar4=EI.64,3,8))))))*_TM4</f>
        <v>#N/A</v>
      </c>
      <c r="W122" t="str">
        <f>VLOOKUP(K122/Iset5,IDMTData,IF(IChar5=NI1.3,6,IF(IChar5=NI3.0,4,IF(IChar5=VI,5,IF(IChar5=EI,7,IF(IChar5=EI.64,3,8))))))*_TM5</f>
        <v>#N/A</v>
      </c>
      <c r="Z122" s="58" t="str">
        <f t="shared" ref="Z122:AB122" si="190">NA()</f>
        <v>#N/A</v>
      </c>
      <c r="AA122" s="58" t="str">
        <f t="shared" si="190"/>
        <v>#N/A</v>
      </c>
      <c r="AB122" s="58" t="str">
        <f t="shared" si="190"/>
        <v>#N/A</v>
      </c>
    </row>
    <row r="123" ht="12.75" customHeight="1">
      <c r="A123" s="55">
        <v>1.69</v>
      </c>
      <c r="B123" s="56" t="str">
        <f t="shared" si="182"/>
        <v>0.596</v>
      </c>
      <c r="C123" s="56" t="str">
        <f t="shared" si="52"/>
        <v>32.218</v>
      </c>
      <c r="D123" s="56" t="str">
        <f t="shared" si="53"/>
        <v>13.270</v>
      </c>
      <c r="E123" s="56" t="str">
        <f t="shared" si="54"/>
        <v>19.565</v>
      </c>
      <c r="F123" s="56" t="str">
        <f t="shared" si="55"/>
        <v>4.979</v>
      </c>
      <c r="G123" s="56" t="str">
        <f t="shared" si="56"/>
        <v>43.101</v>
      </c>
      <c r="H123" s="56" t="str">
        <f t="shared" si="57"/>
        <v>173.913</v>
      </c>
      <c r="K123" s="57">
        <v>167.0</v>
      </c>
      <c r="L123" s="58" t="str">
        <f t="shared" ref="L123:P123" si="191">IF(S123=S122,NA(),S123)</f>
        <v>#N/A</v>
      </c>
      <c r="M123" s="58" t="str">
        <f t="shared" si="191"/>
        <v>#N/A</v>
      </c>
      <c r="N123" s="58" t="str">
        <f t="shared" si="191"/>
        <v>#N/A</v>
      </c>
      <c r="O123" s="58" t="str">
        <f t="shared" si="191"/>
        <v>#N/A</v>
      </c>
      <c r="P123" s="58" t="str">
        <f t="shared" si="191"/>
        <v>#N/A</v>
      </c>
      <c r="Q123" s="58"/>
      <c r="S123" t="str">
        <f>VLOOKUP(K123/Iset1,IDMTData,IF(IChar1=NI1.3,6,IF(IChar1=NI3.0,4,IF(IChar1=VI,5,IF(IChar1=EI,7,IF(IChar1=EI.64,3,8))))))*_TM1</f>
        <v>#N/A</v>
      </c>
      <c r="T123" t="str">
        <f>VLOOKUP(K123/Iset2,IDMTData,IF(IChar2=NI1.3,6,IF(IChar2=NI3.0,4,IF(IChar2=VI,5,IF(IChar2=EI,7,IF(IChar2=EI.64,3,8))))))*_TM2</f>
        <v>#N/A</v>
      </c>
      <c r="U123" t="str">
        <f>VLOOKUP(K123/Iset3,IDMTData,IF(IChar3=NI1.3,6,IF(IChar3=NI3.0,4,IF(IChar3=VI,5,IF(IChar3=EI,7,IF(IChar3=EI.64,3,8))))))*_TM3</f>
        <v>#N/A</v>
      </c>
      <c r="V123" t="str">
        <f>VLOOKUP(K123/Iset4,IDMTData,IF(IChar4=NI1.3,6,IF(IChar4=NI3.0,4,IF(IChar4=VI,5,IF(IChar4=EI,7,IF(IChar4=EI.64,3,8))))))*_TM4</f>
        <v>#N/A</v>
      </c>
      <c r="W123" t="str">
        <f>VLOOKUP(K123/Iset5,IDMTData,IF(IChar5=NI1.3,6,IF(IChar5=NI3.0,4,IF(IChar5=VI,5,IF(IChar5=EI,7,IF(IChar5=EI.64,3,8))))))*_TM5</f>
        <v>#N/A</v>
      </c>
      <c r="Z123" s="58" t="str">
        <f t="shared" ref="Z123:AB123" si="192">NA()</f>
        <v>#N/A</v>
      </c>
      <c r="AA123" s="58" t="str">
        <f t="shared" si="192"/>
        <v>#N/A</v>
      </c>
      <c r="AB123" s="58" t="str">
        <f t="shared" si="192"/>
        <v>#N/A</v>
      </c>
    </row>
    <row r="124" ht="12.75" customHeight="1">
      <c r="A124" s="55">
        <v>1.7</v>
      </c>
      <c r="B124" s="56" t="str">
        <f t="shared" si="182"/>
        <v>0.578</v>
      </c>
      <c r="C124" s="56" t="str">
        <f t="shared" si="52"/>
        <v>31.640</v>
      </c>
      <c r="D124" s="56" t="str">
        <f t="shared" si="53"/>
        <v>13.122</v>
      </c>
      <c r="E124" s="56" t="str">
        <f t="shared" si="54"/>
        <v>19.286</v>
      </c>
      <c r="F124" s="56" t="str">
        <f t="shared" si="55"/>
        <v>4.926</v>
      </c>
      <c r="G124" s="56" t="str">
        <f t="shared" si="56"/>
        <v>42.328</v>
      </c>
      <c r="H124" s="56" t="str">
        <f t="shared" si="57"/>
        <v>171.429</v>
      </c>
      <c r="K124" s="57">
        <v>168.0</v>
      </c>
      <c r="L124" s="58" t="str">
        <f t="shared" ref="L124:P124" si="193">IF(S124=S123,NA(),S124)</f>
        <v>#N/A</v>
      </c>
      <c r="M124" s="58" t="str">
        <f t="shared" si="193"/>
        <v>#N/A</v>
      </c>
      <c r="N124" s="58" t="str">
        <f t="shared" si="193"/>
        <v>#N/A</v>
      </c>
      <c r="O124" s="58" t="str">
        <f t="shared" si="193"/>
        <v>#N/A</v>
      </c>
      <c r="P124" s="58" t="str">
        <f t="shared" si="193"/>
        <v>#N/A</v>
      </c>
      <c r="Q124" s="58"/>
      <c r="S124" t="str">
        <f>VLOOKUP(K124/Iset1,IDMTData,IF(IChar1=NI1.3,6,IF(IChar1=NI3.0,4,IF(IChar1=VI,5,IF(IChar1=EI,7,IF(IChar1=EI.64,3,8))))))*_TM1</f>
        <v>#N/A</v>
      </c>
      <c r="T124" t="str">
        <f>VLOOKUP(K124/Iset2,IDMTData,IF(IChar2=NI1.3,6,IF(IChar2=NI3.0,4,IF(IChar2=VI,5,IF(IChar2=EI,7,IF(IChar2=EI.64,3,8))))))*_TM2</f>
        <v>#N/A</v>
      </c>
      <c r="U124" t="str">
        <f>VLOOKUP(K124/Iset3,IDMTData,IF(IChar3=NI1.3,6,IF(IChar3=NI3.0,4,IF(IChar3=VI,5,IF(IChar3=EI,7,IF(IChar3=EI.64,3,8))))))*_TM3</f>
        <v>#N/A</v>
      </c>
      <c r="V124" t="str">
        <f>VLOOKUP(K124/Iset4,IDMTData,IF(IChar4=NI1.3,6,IF(IChar4=NI3.0,4,IF(IChar4=VI,5,IF(IChar4=EI,7,IF(IChar4=EI.64,3,8))))))*_TM4</f>
        <v>#N/A</v>
      </c>
      <c r="W124" t="str">
        <f>VLOOKUP(K124/Iset5,IDMTData,IF(IChar5=NI1.3,6,IF(IChar5=NI3.0,4,IF(IChar5=VI,5,IF(IChar5=EI,7,IF(IChar5=EI.64,3,8))))))*_TM5</f>
        <v>#N/A</v>
      </c>
      <c r="Z124" s="58" t="str">
        <f t="shared" ref="Z124:AB124" si="194">NA()</f>
        <v>#N/A</v>
      </c>
      <c r="AA124" s="58" t="str">
        <f t="shared" si="194"/>
        <v>#N/A</v>
      </c>
      <c r="AB124" s="58" t="str">
        <f t="shared" si="194"/>
        <v>#N/A</v>
      </c>
    </row>
    <row r="125" ht="12.75" customHeight="1">
      <c r="A125" s="55">
        <v>1.71</v>
      </c>
      <c r="B125" s="56" t="str">
        <f t="shared" si="182"/>
        <v>0.561</v>
      </c>
      <c r="C125" s="56" t="str">
        <f t="shared" si="52"/>
        <v>31.079</v>
      </c>
      <c r="D125" s="56" t="str">
        <f t="shared" si="53"/>
        <v>12.978</v>
      </c>
      <c r="E125" s="56" t="str">
        <f t="shared" si="54"/>
        <v>19.014</v>
      </c>
      <c r="F125" s="56" t="str">
        <f t="shared" si="55"/>
        <v>4.875</v>
      </c>
      <c r="G125" s="56" t="str">
        <f t="shared" si="56"/>
        <v>41.578</v>
      </c>
      <c r="H125" s="56" t="str">
        <f t="shared" si="57"/>
        <v>169.014</v>
      </c>
      <c r="K125" s="57">
        <v>169.0</v>
      </c>
      <c r="L125" s="58" t="str">
        <f t="shared" ref="L125:P125" si="195">IF(S125=S124,NA(),S125)</f>
        <v>#N/A</v>
      </c>
      <c r="M125" s="58" t="str">
        <f t="shared" si="195"/>
        <v>#N/A</v>
      </c>
      <c r="N125" s="58" t="str">
        <f t="shared" si="195"/>
        <v>#N/A</v>
      </c>
      <c r="O125" s="58" t="str">
        <f t="shared" si="195"/>
        <v>#N/A</v>
      </c>
      <c r="P125" s="58" t="str">
        <f t="shared" si="195"/>
        <v>#N/A</v>
      </c>
      <c r="Q125" s="58"/>
      <c r="S125" t="str">
        <f>VLOOKUP(K125/Iset1,IDMTData,IF(IChar1=NI1.3,6,IF(IChar1=NI3.0,4,IF(IChar1=VI,5,IF(IChar1=EI,7,IF(IChar1=EI.64,3,8))))))*_TM1</f>
        <v>#N/A</v>
      </c>
      <c r="T125" t="str">
        <f>VLOOKUP(K125/Iset2,IDMTData,IF(IChar2=NI1.3,6,IF(IChar2=NI3.0,4,IF(IChar2=VI,5,IF(IChar2=EI,7,IF(IChar2=EI.64,3,8))))))*_TM2</f>
        <v>#N/A</v>
      </c>
      <c r="U125" t="str">
        <f>VLOOKUP(K125/Iset3,IDMTData,IF(IChar3=NI1.3,6,IF(IChar3=NI3.0,4,IF(IChar3=VI,5,IF(IChar3=EI,7,IF(IChar3=EI.64,3,8))))))*_TM3</f>
        <v>#N/A</v>
      </c>
      <c r="V125" t="str">
        <f>VLOOKUP(K125/Iset4,IDMTData,IF(IChar4=NI1.3,6,IF(IChar4=NI3.0,4,IF(IChar4=VI,5,IF(IChar4=EI,7,IF(IChar4=EI.64,3,8))))))*_TM4</f>
        <v>#N/A</v>
      </c>
      <c r="W125" t="str">
        <f>VLOOKUP(K125/Iset5,IDMTData,IF(IChar5=NI1.3,6,IF(IChar5=NI3.0,4,IF(IChar5=VI,5,IF(IChar5=EI,7,IF(IChar5=EI.64,3,8))))))*_TM5</f>
        <v>#N/A</v>
      </c>
      <c r="Z125" s="58" t="str">
        <f t="shared" ref="Z125:AB125" si="196">NA()</f>
        <v>#N/A</v>
      </c>
      <c r="AA125" s="58" t="str">
        <f t="shared" si="196"/>
        <v>#N/A</v>
      </c>
      <c r="AB125" s="58" t="str">
        <f t="shared" si="196"/>
        <v>#N/A</v>
      </c>
    </row>
    <row r="126" ht="12.75" customHeight="1">
      <c r="A126" s="55">
        <v>1.72</v>
      </c>
      <c r="B126" s="56" t="str">
        <f t="shared" si="182"/>
        <v>0.544</v>
      </c>
      <c r="C126" s="56" t="str">
        <f t="shared" si="52"/>
        <v>30.535</v>
      </c>
      <c r="D126" s="56" t="str">
        <f t="shared" si="53"/>
        <v>12.838</v>
      </c>
      <c r="E126" s="56" t="str">
        <f t="shared" si="54"/>
        <v>18.750</v>
      </c>
      <c r="F126" s="56" t="str">
        <f t="shared" si="55"/>
        <v>4.825</v>
      </c>
      <c r="G126" s="56" t="str">
        <f t="shared" si="56"/>
        <v>40.850</v>
      </c>
      <c r="H126" s="56" t="str">
        <f t="shared" si="57"/>
        <v>166.667</v>
      </c>
      <c r="K126" s="57">
        <v>170.0</v>
      </c>
      <c r="L126" s="58" t="str">
        <f t="shared" ref="L126:P126" si="197">IF(S126=S125,NA(),S126)</f>
        <v>#N/A</v>
      </c>
      <c r="M126" s="58" t="str">
        <f t="shared" si="197"/>
        <v>#N/A</v>
      </c>
      <c r="N126" s="58" t="str">
        <f t="shared" si="197"/>
        <v>#N/A</v>
      </c>
      <c r="O126" s="58" t="str">
        <f t="shared" si="197"/>
        <v>#N/A</v>
      </c>
      <c r="P126" s="58" t="str">
        <f t="shared" si="197"/>
        <v>#N/A</v>
      </c>
      <c r="Q126" s="58"/>
      <c r="S126" t="str">
        <f>VLOOKUP(K126/Iset1,IDMTData,IF(IChar1=NI1.3,6,IF(IChar1=NI3.0,4,IF(IChar1=VI,5,IF(IChar1=EI,7,IF(IChar1=EI.64,3,8))))))*_TM1</f>
        <v>#N/A</v>
      </c>
      <c r="T126" t="str">
        <f>VLOOKUP(K126/Iset2,IDMTData,IF(IChar2=NI1.3,6,IF(IChar2=NI3.0,4,IF(IChar2=VI,5,IF(IChar2=EI,7,IF(IChar2=EI.64,3,8))))))*_TM2</f>
        <v>#N/A</v>
      </c>
      <c r="U126" t="str">
        <f>VLOOKUP(K126/Iset3,IDMTData,IF(IChar3=NI1.3,6,IF(IChar3=NI3.0,4,IF(IChar3=VI,5,IF(IChar3=EI,7,IF(IChar3=EI.64,3,8))))))*_TM3</f>
        <v>#N/A</v>
      </c>
      <c r="V126" t="str">
        <f>VLOOKUP(K126/Iset4,IDMTData,IF(IChar4=NI1.3,6,IF(IChar4=NI3.0,4,IF(IChar4=VI,5,IF(IChar4=EI,7,IF(IChar4=EI.64,3,8))))))*_TM4</f>
        <v>#N/A</v>
      </c>
      <c r="W126" t="str">
        <f>VLOOKUP(K126/Iset5,IDMTData,IF(IChar5=NI1.3,6,IF(IChar5=NI3.0,4,IF(IChar5=VI,5,IF(IChar5=EI,7,IF(IChar5=EI.64,3,8))))))*_TM5</f>
        <v>#N/A</v>
      </c>
      <c r="Z126" s="58" t="str">
        <f t="shared" ref="Z126:AB126" si="198">NA()</f>
        <v>#N/A</v>
      </c>
      <c r="AA126" s="58" t="str">
        <f t="shared" si="198"/>
        <v>#N/A</v>
      </c>
      <c r="AB126" s="58" t="str">
        <f t="shared" si="198"/>
        <v>#N/A</v>
      </c>
    </row>
    <row r="127" ht="12.75" customHeight="1">
      <c r="A127" s="55">
        <v>1.73</v>
      </c>
      <c r="B127" s="56" t="str">
        <f t="shared" si="182"/>
        <v>0.529</v>
      </c>
      <c r="C127" s="56" t="str">
        <f t="shared" si="52"/>
        <v>30.007</v>
      </c>
      <c r="D127" s="56" t="str">
        <f t="shared" si="53"/>
        <v>12.701</v>
      </c>
      <c r="E127" s="56" t="str">
        <f t="shared" si="54"/>
        <v>18.493</v>
      </c>
      <c r="F127" s="56" t="str">
        <f t="shared" si="55"/>
        <v>4.776</v>
      </c>
      <c r="G127" s="56" t="str">
        <f t="shared" si="56"/>
        <v>40.143</v>
      </c>
      <c r="H127" s="56" t="str">
        <f t="shared" si="57"/>
        <v>164.384</v>
      </c>
      <c r="K127" s="57">
        <v>171.0</v>
      </c>
      <c r="L127" s="58" t="str">
        <f t="shared" ref="L127:P127" si="199">IF(S127=S126,NA(),S127)</f>
        <v>#N/A</v>
      </c>
      <c r="M127" s="58" t="str">
        <f t="shared" si="199"/>
        <v>#N/A</v>
      </c>
      <c r="N127" s="58" t="str">
        <f t="shared" si="199"/>
        <v>#N/A</v>
      </c>
      <c r="O127" s="58" t="str">
        <f t="shared" si="199"/>
        <v>#N/A</v>
      </c>
      <c r="P127" s="58" t="str">
        <f t="shared" si="199"/>
        <v>#N/A</v>
      </c>
      <c r="Q127" s="58"/>
      <c r="S127" t="str">
        <f>VLOOKUP(K127/Iset1,IDMTData,IF(IChar1=NI1.3,6,IF(IChar1=NI3.0,4,IF(IChar1=VI,5,IF(IChar1=EI,7,IF(IChar1=EI.64,3,8))))))*_TM1</f>
        <v>#N/A</v>
      </c>
      <c r="T127" t="str">
        <f>VLOOKUP(K127/Iset2,IDMTData,IF(IChar2=NI1.3,6,IF(IChar2=NI3.0,4,IF(IChar2=VI,5,IF(IChar2=EI,7,IF(IChar2=EI.64,3,8))))))*_TM2</f>
        <v>#N/A</v>
      </c>
      <c r="U127" t="str">
        <f>VLOOKUP(K127/Iset3,IDMTData,IF(IChar3=NI1.3,6,IF(IChar3=NI3.0,4,IF(IChar3=VI,5,IF(IChar3=EI,7,IF(IChar3=EI.64,3,8))))))*_TM3</f>
        <v>#N/A</v>
      </c>
      <c r="V127" t="str">
        <f>VLOOKUP(K127/Iset4,IDMTData,IF(IChar4=NI1.3,6,IF(IChar4=NI3.0,4,IF(IChar4=VI,5,IF(IChar4=EI,7,IF(IChar4=EI.64,3,8))))))*_TM4</f>
        <v>#N/A</v>
      </c>
      <c r="W127" t="str">
        <f>VLOOKUP(K127/Iset5,IDMTData,IF(IChar5=NI1.3,6,IF(IChar5=NI3.0,4,IF(IChar5=VI,5,IF(IChar5=EI,7,IF(IChar5=EI.64,3,8))))))*_TM5</f>
        <v>#N/A</v>
      </c>
      <c r="Z127" s="58" t="str">
        <f t="shared" ref="Z127:AB127" si="200">NA()</f>
        <v>#N/A</v>
      </c>
      <c r="AA127" s="58" t="str">
        <f t="shared" si="200"/>
        <v>#N/A</v>
      </c>
      <c r="AB127" s="58" t="str">
        <f t="shared" si="200"/>
        <v>#N/A</v>
      </c>
    </row>
    <row r="128" ht="12.75" customHeight="1">
      <c r="A128" s="55">
        <v>1.74</v>
      </c>
      <c r="B128" s="56" t="str">
        <f t="shared" si="182"/>
        <v>0.514</v>
      </c>
      <c r="C128" s="56" t="str">
        <f t="shared" si="52"/>
        <v>29.493</v>
      </c>
      <c r="D128" s="56" t="str">
        <f t="shared" si="53"/>
        <v>12.568</v>
      </c>
      <c r="E128" s="56" t="str">
        <f t="shared" si="54"/>
        <v>18.243</v>
      </c>
      <c r="F128" s="56" t="str">
        <f t="shared" si="55"/>
        <v>4.729</v>
      </c>
      <c r="G128" s="56" t="str">
        <f t="shared" si="56"/>
        <v>39.456</v>
      </c>
      <c r="H128" s="56" t="str">
        <f t="shared" si="57"/>
        <v>162.162</v>
      </c>
      <c r="K128" s="57">
        <v>172.0</v>
      </c>
      <c r="L128" s="58" t="str">
        <f t="shared" ref="L128:P128" si="201">IF(S128=S127,NA(),S128)</f>
        <v>#N/A</v>
      </c>
      <c r="M128" s="58" t="str">
        <f t="shared" si="201"/>
        <v>#N/A</v>
      </c>
      <c r="N128" s="58" t="str">
        <f t="shared" si="201"/>
        <v>#N/A</v>
      </c>
      <c r="O128" s="58" t="str">
        <f t="shared" si="201"/>
        <v>#N/A</v>
      </c>
      <c r="P128" s="58" t="str">
        <f t="shared" si="201"/>
        <v>#N/A</v>
      </c>
      <c r="Q128" s="58"/>
      <c r="S128" t="str">
        <f>VLOOKUP(K128/Iset1,IDMTData,IF(IChar1=NI1.3,6,IF(IChar1=NI3.0,4,IF(IChar1=VI,5,IF(IChar1=EI,7,IF(IChar1=EI.64,3,8))))))*_TM1</f>
        <v>#N/A</v>
      </c>
      <c r="T128" t="str">
        <f>VLOOKUP(K128/Iset2,IDMTData,IF(IChar2=NI1.3,6,IF(IChar2=NI3.0,4,IF(IChar2=VI,5,IF(IChar2=EI,7,IF(IChar2=EI.64,3,8))))))*_TM2</f>
        <v>#N/A</v>
      </c>
      <c r="U128" t="str">
        <f>VLOOKUP(K128/Iset3,IDMTData,IF(IChar3=NI1.3,6,IF(IChar3=NI3.0,4,IF(IChar3=VI,5,IF(IChar3=EI,7,IF(IChar3=EI.64,3,8))))))*_TM3</f>
        <v>#N/A</v>
      </c>
      <c r="V128" t="str">
        <f>VLOOKUP(K128/Iset4,IDMTData,IF(IChar4=NI1.3,6,IF(IChar4=NI3.0,4,IF(IChar4=VI,5,IF(IChar4=EI,7,IF(IChar4=EI.64,3,8))))))*_TM4</f>
        <v>#N/A</v>
      </c>
      <c r="W128" t="str">
        <f>VLOOKUP(K128/Iset5,IDMTData,IF(IChar5=NI1.3,6,IF(IChar5=NI3.0,4,IF(IChar5=VI,5,IF(IChar5=EI,7,IF(IChar5=EI.64,3,8))))))*_TM5</f>
        <v>#N/A</v>
      </c>
      <c r="Z128" s="58" t="str">
        <f t="shared" ref="Z128:AB128" si="202">NA()</f>
        <v>#N/A</v>
      </c>
      <c r="AA128" s="58" t="str">
        <f t="shared" si="202"/>
        <v>#N/A</v>
      </c>
      <c r="AB128" s="58" t="str">
        <f t="shared" si="202"/>
        <v>#N/A</v>
      </c>
    </row>
    <row r="129" ht="12.75" customHeight="1">
      <c r="A129" s="55">
        <v>1.75</v>
      </c>
      <c r="B129" s="56" t="str">
        <f t="shared" si="182"/>
        <v>0.499</v>
      </c>
      <c r="C129" s="56" t="str">
        <f t="shared" si="52"/>
        <v>28.994</v>
      </c>
      <c r="D129" s="56" t="str">
        <f t="shared" si="53"/>
        <v>12.439</v>
      </c>
      <c r="E129" s="56" t="str">
        <f t="shared" si="54"/>
        <v>18.000</v>
      </c>
      <c r="F129" s="56" t="str">
        <f t="shared" si="55"/>
        <v>4.682</v>
      </c>
      <c r="G129" s="56" t="str">
        <f t="shared" si="56"/>
        <v>38.788</v>
      </c>
      <c r="H129" s="56" t="str">
        <f t="shared" si="57"/>
        <v>160.000</v>
      </c>
      <c r="K129" s="57">
        <v>173.0</v>
      </c>
      <c r="L129" s="58" t="str">
        <f t="shared" ref="L129:P129" si="203">IF(S129=S128,NA(),S129)</f>
        <v>#N/A</v>
      </c>
      <c r="M129" s="58" t="str">
        <f t="shared" si="203"/>
        <v>#N/A</v>
      </c>
      <c r="N129" s="58" t="str">
        <f t="shared" si="203"/>
        <v>#N/A</v>
      </c>
      <c r="O129" s="58" t="str">
        <f t="shared" si="203"/>
        <v>#N/A</v>
      </c>
      <c r="P129" s="58" t="str">
        <f t="shared" si="203"/>
        <v>#N/A</v>
      </c>
      <c r="Q129" s="58"/>
      <c r="S129" t="str">
        <f>VLOOKUP(K129/Iset1,IDMTData,IF(IChar1=NI1.3,6,IF(IChar1=NI3.0,4,IF(IChar1=VI,5,IF(IChar1=EI,7,IF(IChar1=EI.64,3,8))))))*_TM1</f>
        <v>#N/A</v>
      </c>
      <c r="T129" t="str">
        <f>VLOOKUP(K129/Iset2,IDMTData,IF(IChar2=NI1.3,6,IF(IChar2=NI3.0,4,IF(IChar2=VI,5,IF(IChar2=EI,7,IF(IChar2=EI.64,3,8))))))*_TM2</f>
        <v>#N/A</v>
      </c>
      <c r="U129" t="str">
        <f>VLOOKUP(K129/Iset3,IDMTData,IF(IChar3=NI1.3,6,IF(IChar3=NI3.0,4,IF(IChar3=VI,5,IF(IChar3=EI,7,IF(IChar3=EI.64,3,8))))))*_TM3</f>
        <v>#N/A</v>
      </c>
      <c r="V129" t="str">
        <f>VLOOKUP(K129/Iset4,IDMTData,IF(IChar4=NI1.3,6,IF(IChar4=NI3.0,4,IF(IChar4=VI,5,IF(IChar4=EI,7,IF(IChar4=EI.64,3,8))))))*_TM4</f>
        <v>#N/A</v>
      </c>
      <c r="W129" t="str">
        <f>VLOOKUP(K129/Iset5,IDMTData,IF(IChar5=NI1.3,6,IF(IChar5=NI3.0,4,IF(IChar5=VI,5,IF(IChar5=EI,7,IF(IChar5=EI.64,3,8))))))*_TM5</f>
        <v>#N/A</v>
      </c>
      <c r="Z129" s="58" t="str">
        <f t="shared" ref="Z129:AB129" si="204">NA()</f>
        <v>#N/A</v>
      </c>
      <c r="AA129" s="58" t="str">
        <f t="shared" si="204"/>
        <v>#N/A</v>
      </c>
      <c r="AB129" s="58" t="str">
        <f t="shared" si="204"/>
        <v>#N/A</v>
      </c>
    </row>
    <row r="130" ht="12.75" customHeight="1">
      <c r="A130" s="55">
        <v>1.76</v>
      </c>
      <c r="B130" s="56" t="str">
        <f t="shared" si="182"/>
        <v>0.485</v>
      </c>
      <c r="C130" s="56" t="str">
        <f t="shared" si="52"/>
        <v>28.509</v>
      </c>
      <c r="D130" s="56" t="str">
        <f t="shared" si="53"/>
        <v>12.313</v>
      </c>
      <c r="E130" s="56" t="str">
        <f t="shared" si="54"/>
        <v>17.763</v>
      </c>
      <c r="F130" s="56" t="str">
        <f t="shared" si="55"/>
        <v>4.637</v>
      </c>
      <c r="G130" s="56" t="str">
        <f t="shared" si="56"/>
        <v>38.139</v>
      </c>
      <c r="H130" s="56" t="str">
        <f t="shared" si="57"/>
        <v>157.895</v>
      </c>
      <c r="K130" s="57">
        <v>174.0</v>
      </c>
      <c r="L130" s="58" t="str">
        <f t="shared" ref="L130:P130" si="205">IF(S130=S129,NA(),S130)</f>
        <v>#N/A</v>
      </c>
      <c r="M130" s="58" t="str">
        <f t="shared" si="205"/>
        <v>#N/A</v>
      </c>
      <c r="N130" s="58" t="str">
        <f t="shared" si="205"/>
        <v>#N/A</v>
      </c>
      <c r="O130" s="58" t="str">
        <f t="shared" si="205"/>
        <v>#N/A</v>
      </c>
      <c r="P130" s="58" t="str">
        <f t="shared" si="205"/>
        <v>#N/A</v>
      </c>
      <c r="Q130" s="58"/>
      <c r="S130" t="str">
        <f>VLOOKUP(K130/Iset1,IDMTData,IF(IChar1=NI1.3,6,IF(IChar1=NI3.0,4,IF(IChar1=VI,5,IF(IChar1=EI,7,IF(IChar1=EI.64,3,8))))))*_TM1</f>
        <v>#N/A</v>
      </c>
      <c r="T130" t="str">
        <f>VLOOKUP(K130/Iset2,IDMTData,IF(IChar2=NI1.3,6,IF(IChar2=NI3.0,4,IF(IChar2=VI,5,IF(IChar2=EI,7,IF(IChar2=EI.64,3,8))))))*_TM2</f>
        <v>#N/A</v>
      </c>
      <c r="U130" t="str">
        <f>VLOOKUP(K130/Iset3,IDMTData,IF(IChar3=NI1.3,6,IF(IChar3=NI3.0,4,IF(IChar3=VI,5,IF(IChar3=EI,7,IF(IChar3=EI.64,3,8))))))*_TM3</f>
        <v>#N/A</v>
      </c>
      <c r="V130" t="str">
        <f>VLOOKUP(K130/Iset4,IDMTData,IF(IChar4=NI1.3,6,IF(IChar4=NI3.0,4,IF(IChar4=VI,5,IF(IChar4=EI,7,IF(IChar4=EI.64,3,8))))))*_TM4</f>
        <v>#N/A</v>
      </c>
      <c r="W130" t="str">
        <f>VLOOKUP(K130/Iset5,IDMTData,IF(IChar5=NI1.3,6,IF(IChar5=NI3.0,4,IF(IChar5=VI,5,IF(IChar5=EI,7,IF(IChar5=EI.64,3,8))))))*_TM5</f>
        <v>#N/A</v>
      </c>
      <c r="Z130" s="58" t="str">
        <f t="shared" ref="Z130:AB130" si="206">NA()</f>
        <v>#N/A</v>
      </c>
      <c r="AA130" s="58" t="str">
        <f t="shared" si="206"/>
        <v>#N/A</v>
      </c>
      <c r="AB130" s="58" t="str">
        <f t="shared" si="206"/>
        <v>#N/A</v>
      </c>
    </row>
    <row r="131" ht="12.75" customHeight="1">
      <c r="A131" s="55">
        <v>1.77</v>
      </c>
      <c r="B131" s="56" t="str">
        <f t="shared" si="182"/>
        <v>0.472</v>
      </c>
      <c r="C131" s="56" t="str">
        <f t="shared" si="52"/>
        <v>28.037</v>
      </c>
      <c r="D131" s="56" t="str">
        <f t="shared" si="53"/>
        <v>12.190</v>
      </c>
      <c r="E131" s="56" t="str">
        <f t="shared" si="54"/>
        <v>17.532</v>
      </c>
      <c r="F131" s="56" t="str">
        <f t="shared" si="55"/>
        <v>4.593</v>
      </c>
      <c r="G131" s="56" t="str">
        <f t="shared" si="56"/>
        <v>37.508</v>
      </c>
      <c r="H131" s="56" t="str">
        <f t="shared" si="57"/>
        <v>155.844</v>
      </c>
      <c r="K131" s="57">
        <v>175.0</v>
      </c>
      <c r="L131" s="58" t="str">
        <f t="shared" ref="L131:P131" si="207">IF(S131=S130,NA(),S131)</f>
        <v>#N/A</v>
      </c>
      <c r="M131" s="58" t="str">
        <f t="shared" si="207"/>
        <v>#N/A</v>
      </c>
      <c r="N131" s="58" t="str">
        <f t="shared" si="207"/>
        <v>#N/A</v>
      </c>
      <c r="O131" s="58" t="str">
        <f t="shared" si="207"/>
        <v>#N/A</v>
      </c>
      <c r="P131" s="58" t="str">
        <f t="shared" si="207"/>
        <v>#N/A</v>
      </c>
      <c r="Q131" s="58"/>
      <c r="S131" t="str">
        <f>VLOOKUP(K131/Iset1,IDMTData,IF(IChar1=NI1.3,6,IF(IChar1=NI3.0,4,IF(IChar1=VI,5,IF(IChar1=EI,7,IF(IChar1=EI.64,3,8))))))*_TM1</f>
        <v>#N/A</v>
      </c>
      <c r="T131" t="str">
        <f>VLOOKUP(K131/Iset2,IDMTData,IF(IChar2=NI1.3,6,IF(IChar2=NI3.0,4,IF(IChar2=VI,5,IF(IChar2=EI,7,IF(IChar2=EI.64,3,8))))))*_TM2</f>
        <v>#N/A</v>
      </c>
      <c r="U131" t="str">
        <f>VLOOKUP(K131/Iset3,IDMTData,IF(IChar3=NI1.3,6,IF(IChar3=NI3.0,4,IF(IChar3=VI,5,IF(IChar3=EI,7,IF(IChar3=EI.64,3,8))))))*_TM3</f>
        <v>#N/A</v>
      </c>
      <c r="V131" t="str">
        <f>VLOOKUP(K131/Iset4,IDMTData,IF(IChar4=NI1.3,6,IF(IChar4=NI3.0,4,IF(IChar4=VI,5,IF(IChar4=EI,7,IF(IChar4=EI.64,3,8))))))*_TM4</f>
        <v>#N/A</v>
      </c>
      <c r="W131" t="str">
        <f>VLOOKUP(K131/Iset5,IDMTData,IF(IChar5=NI1.3,6,IF(IChar5=NI3.0,4,IF(IChar5=VI,5,IF(IChar5=EI,7,IF(IChar5=EI.64,3,8))))))*_TM5</f>
        <v>#N/A</v>
      </c>
      <c r="Z131" s="58" t="str">
        <f t="shared" ref="Z131:AB131" si="208">NA()</f>
        <v>#N/A</v>
      </c>
      <c r="AA131" s="58" t="str">
        <f t="shared" si="208"/>
        <v>#N/A</v>
      </c>
      <c r="AB131" s="58" t="str">
        <f t="shared" si="208"/>
        <v>#N/A</v>
      </c>
    </row>
    <row r="132" ht="12.75" customHeight="1">
      <c r="A132" s="55">
        <v>1.78</v>
      </c>
      <c r="B132" s="56" t="str">
        <f t="shared" si="182"/>
        <v>0.459</v>
      </c>
      <c r="C132" s="56" t="str">
        <f t="shared" si="52"/>
        <v>27.578</v>
      </c>
      <c r="D132" s="56" t="str">
        <f t="shared" si="53"/>
        <v>12.070</v>
      </c>
      <c r="E132" s="56" t="str">
        <f t="shared" si="54"/>
        <v>17.308</v>
      </c>
      <c r="F132" s="56" t="str">
        <f t="shared" si="55"/>
        <v>4.551</v>
      </c>
      <c r="G132" s="56" t="str">
        <f t="shared" si="56"/>
        <v>36.894</v>
      </c>
      <c r="H132" s="56" t="str">
        <f t="shared" si="57"/>
        <v>153.846</v>
      </c>
      <c r="K132" s="57">
        <v>176.0</v>
      </c>
      <c r="L132" s="58" t="str">
        <f t="shared" ref="L132:P132" si="209">IF(S132=S131,NA(),S132)</f>
        <v>#N/A</v>
      </c>
      <c r="M132" s="58" t="str">
        <f t="shared" si="209"/>
        <v>#N/A</v>
      </c>
      <c r="N132" s="58" t="str">
        <f t="shared" si="209"/>
        <v>#N/A</v>
      </c>
      <c r="O132" s="58" t="str">
        <f t="shared" si="209"/>
        <v>#N/A</v>
      </c>
      <c r="P132" s="58" t="str">
        <f t="shared" si="209"/>
        <v>#N/A</v>
      </c>
      <c r="Q132" s="58"/>
      <c r="S132" t="str">
        <f>VLOOKUP(K132/Iset1,IDMTData,IF(IChar1=NI1.3,6,IF(IChar1=NI3.0,4,IF(IChar1=VI,5,IF(IChar1=EI,7,IF(IChar1=EI.64,3,8))))))*_TM1</f>
        <v>#N/A</v>
      </c>
      <c r="T132" t="str">
        <f>VLOOKUP(K132/Iset2,IDMTData,IF(IChar2=NI1.3,6,IF(IChar2=NI3.0,4,IF(IChar2=VI,5,IF(IChar2=EI,7,IF(IChar2=EI.64,3,8))))))*_TM2</f>
        <v>#N/A</v>
      </c>
      <c r="U132" t="str">
        <f>VLOOKUP(K132/Iset3,IDMTData,IF(IChar3=NI1.3,6,IF(IChar3=NI3.0,4,IF(IChar3=VI,5,IF(IChar3=EI,7,IF(IChar3=EI.64,3,8))))))*_TM3</f>
        <v>#N/A</v>
      </c>
      <c r="V132" t="str">
        <f>VLOOKUP(K132/Iset4,IDMTData,IF(IChar4=NI1.3,6,IF(IChar4=NI3.0,4,IF(IChar4=VI,5,IF(IChar4=EI,7,IF(IChar4=EI.64,3,8))))))*_TM4</f>
        <v>#N/A</v>
      </c>
      <c r="W132" t="str">
        <f>VLOOKUP(K132/Iset5,IDMTData,IF(IChar5=NI1.3,6,IF(IChar5=NI3.0,4,IF(IChar5=VI,5,IF(IChar5=EI,7,IF(IChar5=EI.64,3,8))))))*_TM5</f>
        <v>#N/A</v>
      </c>
      <c r="Z132" s="58" t="str">
        <f t="shared" ref="Z132:AB132" si="210">NA()</f>
        <v>#N/A</v>
      </c>
      <c r="AA132" s="58" t="str">
        <f t="shared" si="210"/>
        <v>#N/A</v>
      </c>
      <c r="AB132" s="58" t="str">
        <f t="shared" si="210"/>
        <v>#N/A</v>
      </c>
    </row>
    <row r="133" ht="12.75" customHeight="1">
      <c r="A133" s="55">
        <v>1.79</v>
      </c>
      <c r="B133" s="56" t="str">
        <f t="shared" si="182"/>
        <v>0.447</v>
      </c>
      <c r="C133" s="56" t="str">
        <f t="shared" si="52"/>
        <v>27.131</v>
      </c>
      <c r="D133" s="56" t="str">
        <f t="shared" si="53"/>
        <v>11.953</v>
      </c>
      <c r="E133" s="56" t="str">
        <f t="shared" si="54"/>
        <v>17.089</v>
      </c>
      <c r="F133" s="56" t="str">
        <f t="shared" si="55"/>
        <v>4.509</v>
      </c>
      <c r="G133" s="56" t="str">
        <f t="shared" si="56"/>
        <v>36.296</v>
      </c>
      <c r="H133" s="56" t="str">
        <f t="shared" si="57"/>
        <v>151.899</v>
      </c>
      <c r="K133" s="57">
        <v>177.0</v>
      </c>
      <c r="L133" s="58" t="str">
        <f t="shared" ref="L133:P133" si="211">IF(S133=S132,NA(),S133)</f>
        <v>#N/A</v>
      </c>
      <c r="M133" s="58" t="str">
        <f t="shared" si="211"/>
        <v>#N/A</v>
      </c>
      <c r="N133" s="58" t="str">
        <f t="shared" si="211"/>
        <v>#N/A</v>
      </c>
      <c r="O133" s="58" t="str">
        <f t="shared" si="211"/>
        <v>#N/A</v>
      </c>
      <c r="P133" s="58" t="str">
        <f t="shared" si="211"/>
        <v>#N/A</v>
      </c>
      <c r="Q133" s="58"/>
      <c r="S133" t="str">
        <f>VLOOKUP(K133/Iset1,IDMTData,IF(IChar1=NI1.3,6,IF(IChar1=NI3.0,4,IF(IChar1=VI,5,IF(IChar1=EI,7,IF(IChar1=EI.64,3,8))))))*_TM1</f>
        <v>#N/A</v>
      </c>
      <c r="T133" t="str">
        <f>VLOOKUP(K133/Iset2,IDMTData,IF(IChar2=NI1.3,6,IF(IChar2=NI3.0,4,IF(IChar2=VI,5,IF(IChar2=EI,7,IF(IChar2=EI.64,3,8))))))*_TM2</f>
        <v>#N/A</v>
      </c>
      <c r="U133" t="str">
        <f>VLOOKUP(K133/Iset3,IDMTData,IF(IChar3=NI1.3,6,IF(IChar3=NI3.0,4,IF(IChar3=VI,5,IF(IChar3=EI,7,IF(IChar3=EI.64,3,8))))))*_TM3</f>
        <v>#N/A</v>
      </c>
      <c r="V133" t="str">
        <f>VLOOKUP(K133/Iset4,IDMTData,IF(IChar4=NI1.3,6,IF(IChar4=NI3.0,4,IF(IChar4=VI,5,IF(IChar4=EI,7,IF(IChar4=EI.64,3,8))))))*_TM4</f>
        <v>#N/A</v>
      </c>
      <c r="W133" t="str">
        <f>VLOOKUP(K133/Iset5,IDMTData,IF(IChar5=NI1.3,6,IF(IChar5=NI3.0,4,IF(IChar5=VI,5,IF(IChar5=EI,7,IF(IChar5=EI.64,3,8))))))*_TM5</f>
        <v>#N/A</v>
      </c>
      <c r="Z133" s="58" t="str">
        <f t="shared" ref="Z133:AB133" si="212">NA()</f>
        <v>#N/A</v>
      </c>
      <c r="AA133" s="58" t="str">
        <f t="shared" si="212"/>
        <v>#N/A</v>
      </c>
      <c r="AB133" s="58" t="str">
        <f t="shared" si="212"/>
        <v>#N/A</v>
      </c>
    </row>
    <row r="134" ht="12.75" customHeight="1">
      <c r="A134" s="55">
        <v>1.8</v>
      </c>
      <c r="B134" s="56" t="str">
        <f t="shared" si="182"/>
        <v>0.435</v>
      </c>
      <c r="C134" s="56" t="str">
        <f t="shared" si="52"/>
        <v>26.696</v>
      </c>
      <c r="D134" s="56" t="str">
        <f t="shared" si="53"/>
        <v>11.839</v>
      </c>
      <c r="E134" s="56" t="str">
        <f t="shared" si="54"/>
        <v>16.875</v>
      </c>
      <c r="F134" s="56" t="str">
        <f t="shared" si="55"/>
        <v>4.468</v>
      </c>
      <c r="G134" s="56" t="str">
        <f t="shared" si="56"/>
        <v>35.714</v>
      </c>
      <c r="H134" s="56" t="str">
        <f t="shared" si="57"/>
        <v>150.000</v>
      </c>
      <c r="K134" s="57">
        <v>178.0</v>
      </c>
      <c r="L134" s="58" t="str">
        <f t="shared" ref="L134:P134" si="213">IF(S134=S133,NA(),S134)</f>
        <v>#N/A</v>
      </c>
      <c r="M134" s="58" t="str">
        <f t="shared" si="213"/>
        <v>#N/A</v>
      </c>
      <c r="N134" s="58" t="str">
        <f t="shared" si="213"/>
        <v>#N/A</v>
      </c>
      <c r="O134" s="58" t="str">
        <f t="shared" si="213"/>
        <v>#N/A</v>
      </c>
      <c r="P134" s="58" t="str">
        <f t="shared" si="213"/>
        <v>#N/A</v>
      </c>
      <c r="Q134" s="58"/>
      <c r="S134" t="str">
        <f>VLOOKUP(K134/Iset1,IDMTData,IF(IChar1=NI1.3,6,IF(IChar1=NI3.0,4,IF(IChar1=VI,5,IF(IChar1=EI,7,IF(IChar1=EI.64,3,8))))))*_TM1</f>
        <v>#N/A</v>
      </c>
      <c r="T134" t="str">
        <f>VLOOKUP(K134/Iset2,IDMTData,IF(IChar2=NI1.3,6,IF(IChar2=NI3.0,4,IF(IChar2=VI,5,IF(IChar2=EI,7,IF(IChar2=EI.64,3,8))))))*_TM2</f>
        <v>#N/A</v>
      </c>
      <c r="U134" t="str">
        <f>VLOOKUP(K134/Iset3,IDMTData,IF(IChar3=NI1.3,6,IF(IChar3=NI3.0,4,IF(IChar3=VI,5,IF(IChar3=EI,7,IF(IChar3=EI.64,3,8))))))*_TM3</f>
        <v>#N/A</v>
      </c>
      <c r="V134" t="str">
        <f>VLOOKUP(K134/Iset4,IDMTData,IF(IChar4=NI1.3,6,IF(IChar4=NI3.0,4,IF(IChar4=VI,5,IF(IChar4=EI,7,IF(IChar4=EI.64,3,8))))))*_TM4</f>
        <v>#N/A</v>
      </c>
      <c r="W134" t="str">
        <f>VLOOKUP(K134/Iset5,IDMTData,IF(IChar5=NI1.3,6,IF(IChar5=NI3.0,4,IF(IChar5=VI,5,IF(IChar5=EI,7,IF(IChar5=EI.64,3,8))))))*_TM5</f>
        <v>#N/A</v>
      </c>
      <c r="Z134" s="58" t="str">
        <f t="shared" ref="Z134:AB134" si="214">NA()</f>
        <v>#N/A</v>
      </c>
      <c r="AA134" s="58" t="str">
        <f t="shared" si="214"/>
        <v>#N/A</v>
      </c>
      <c r="AB134" s="58" t="str">
        <f t="shared" si="214"/>
        <v>#N/A</v>
      </c>
    </row>
    <row r="135" ht="12.75" customHeight="1">
      <c r="A135" s="55">
        <v>1.81</v>
      </c>
      <c r="B135" s="56" t="str">
        <f t="shared" si="182"/>
        <v>0.423</v>
      </c>
      <c r="C135" s="56" t="str">
        <f t="shared" si="52"/>
        <v>26.273</v>
      </c>
      <c r="D135" s="56" t="str">
        <f t="shared" si="53"/>
        <v>11.728</v>
      </c>
      <c r="E135" s="56" t="str">
        <f t="shared" si="54"/>
        <v>16.667</v>
      </c>
      <c r="F135" s="56" t="str">
        <f t="shared" si="55"/>
        <v>4.429</v>
      </c>
      <c r="G135" s="56" t="str">
        <f t="shared" si="56"/>
        <v>35.148</v>
      </c>
      <c r="H135" s="56" t="str">
        <f t="shared" si="57"/>
        <v>148.148</v>
      </c>
      <c r="K135" s="57">
        <v>179.0</v>
      </c>
      <c r="L135" s="58" t="str">
        <f t="shared" ref="L135:P135" si="215">IF(S135=S134,NA(),S135)</f>
        <v>#N/A</v>
      </c>
      <c r="M135" s="58" t="str">
        <f t="shared" si="215"/>
        <v>#N/A</v>
      </c>
      <c r="N135" s="58" t="str">
        <f t="shared" si="215"/>
        <v>#N/A</v>
      </c>
      <c r="O135" s="58" t="str">
        <f t="shared" si="215"/>
        <v>#N/A</v>
      </c>
      <c r="P135" s="58" t="str">
        <f t="shared" si="215"/>
        <v>#N/A</v>
      </c>
      <c r="Q135" s="58"/>
      <c r="S135" t="str">
        <f>VLOOKUP(K135/Iset1,IDMTData,IF(IChar1=NI1.3,6,IF(IChar1=NI3.0,4,IF(IChar1=VI,5,IF(IChar1=EI,7,IF(IChar1=EI.64,3,8))))))*_TM1</f>
        <v>#N/A</v>
      </c>
      <c r="T135" t="str">
        <f>VLOOKUP(K135/Iset2,IDMTData,IF(IChar2=NI1.3,6,IF(IChar2=NI3.0,4,IF(IChar2=VI,5,IF(IChar2=EI,7,IF(IChar2=EI.64,3,8))))))*_TM2</f>
        <v>#N/A</v>
      </c>
      <c r="U135" t="str">
        <f>VLOOKUP(K135/Iset3,IDMTData,IF(IChar3=NI1.3,6,IF(IChar3=NI3.0,4,IF(IChar3=VI,5,IF(IChar3=EI,7,IF(IChar3=EI.64,3,8))))))*_TM3</f>
        <v>#N/A</v>
      </c>
      <c r="V135" t="str">
        <f>VLOOKUP(K135/Iset4,IDMTData,IF(IChar4=NI1.3,6,IF(IChar4=NI3.0,4,IF(IChar4=VI,5,IF(IChar4=EI,7,IF(IChar4=EI.64,3,8))))))*_TM4</f>
        <v>#N/A</v>
      </c>
      <c r="W135" t="str">
        <f>VLOOKUP(K135/Iset5,IDMTData,IF(IChar5=NI1.3,6,IF(IChar5=NI3.0,4,IF(IChar5=VI,5,IF(IChar5=EI,7,IF(IChar5=EI.64,3,8))))))*_TM5</f>
        <v>#N/A</v>
      </c>
      <c r="Z135" s="58" t="str">
        <f t="shared" ref="Z135:AB135" si="216">NA()</f>
        <v>#N/A</v>
      </c>
      <c r="AA135" s="58" t="str">
        <f t="shared" si="216"/>
        <v>#N/A</v>
      </c>
      <c r="AB135" s="58" t="str">
        <f t="shared" si="216"/>
        <v>#N/A</v>
      </c>
    </row>
    <row r="136" ht="12.75" customHeight="1">
      <c r="A136" s="55">
        <v>1.82</v>
      </c>
      <c r="B136" s="56" t="str">
        <f t="shared" si="182"/>
        <v>0.412</v>
      </c>
      <c r="C136" s="56" t="str">
        <f t="shared" si="52"/>
        <v>25.861</v>
      </c>
      <c r="D136" s="56" t="str">
        <f t="shared" si="53"/>
        <v>11.619</v>
      </c>
      <c r="E136" s="56" t="str">
        <f t="shared" si="54"/>
        <v>16.463</v>
      </c>
      <c r="F136" s="56" t="str">
        <f t="shared" si="55"/>
        <v>4.390</v>
      </c>
      <c r="G136" s="56" t="str">
        <f t="shared" si="56"/>
        <v>34.596</v>
      </c>
      <c r="H136" s="56" t="str">
        <f t="shared" si="57"/>
        <v>146.341</v>
      </c>
      <c r="K136" s="57">
        <v>180.0</v>
      </c>
      <c r="L136" s="58" t="str">
        <f t="shared" ref="L136:P136" si="217">IF(S136=S135,NA(),S136)</f>
        <v>#N/A</v>
      </c>
      <c r="M136" s="58" t="str">
        <f t="shared" si="217"/>
        <v>#N/A</v>
      </c>
      <c r="N136" s="58" t="str">
        <f t="shared" si="217"/>
        <v>#N/A</v>
      </c>
      <c r="O136" s="58" t="str">
        <f t="shared" si="217"/>
        <v>#N/A</v>
      </c>
      <c r="P136" s="58" t="str">
        <f t="shared" si="217"/>
        <v>#N/A</v>
      </c>
      <c r="Q136" s="58"/>
      <c r="S136" t="str">
        <f>VLOOKUP(K136/Iset1,IDMTData,IF(IChar1=NI1.3,6,IF(IChar1=NI3.0,4,IF(IChar1=VI,5,IF(IChar1=EI,7,IF(IChar1=EI.64,3,8))))))*_TM1</f>
        <v>#N/A</v>
      </c>
      <c r="T136" t="str">
        <f>VLOOKUP(K136/Iset2,IDMTData,IF(IChar2=NI1.3,6,IF(IChar2=NI3.0,4,IF(IChar2=VI,5,IF(IChar2=EI,7,IF(IChar2=EI.64,3,8))))))*_TM2</f>
        <v>#N/A</v>
      </c>
      <c r="U136" t="str">
        <f>VLOOKUP(K136/Iset3,IDMTData,IF(IChar3=NI1.3,6,IF(IChar3=NI3.0,4,IF(IChar3=VI,5,IF(IChar3=EI,7,IF(IChar3=EI.64,3,8))))))*_TM3</f>
        <v>#N/A</v>
      </c>
      <c r="V136" t="str">
        <f>VLOOKUP(K136/Iset4,IDMTData,IF(IChar4=NI1.3,6,IF(IChar4=NI3.0,4,IF(IChar4=VI,5,IF(IChar4=EI,7,IF(IChar4=EI.64,3,8))))))*_TM4</f>
        <v>#N/A</v>
      </c>
      <c r="W136" t="str">
        <f>VLOOKUP(K136/Iset5,IDMTData,IF(IChar5=NI1.3,6,IF(IChar5=NI3.0,4,IF(IChar5=VI,5,IF(IChar5=EI,7,IF(IChar5=EI.64,3,8))))))*_TM5</f>
        <v>#N/A</v>
      </c>
      <c r="Z136" s="58" t="str">
        <f t="shared" ref="Z136:AB136" si="218">NA()</f>
        <v>#N/A</v>
      </c>
      <c r="AA136" s="58" t="str">
        <f t="shared" si="218"/>
        <v>#N/A</v>
      </c>
      <c r="AB136" s="58" t="str">
        <f t="shared" si="218"/>
        <v>#N/A</v>
      </c>
    </row>
    <row r="137" ht="12.75" customHeight="1">
      <c r="A137" s="55">
        <v>1.83</v>
      </c>
      <c r="B137" s="56" t="str">
        <f t="shared" si="182"/>
        <v>0.402</v>
      </c>
      <c r="C137" s="56" t="str">
        <f t="shared" si="52"/>
        <v>25.459</v>
      </c>
      <c r="D137" s="56" t="str">
        <f t="shared" si="53"/>
        <v>11.513</v>
      </c>
      <c r="E137" s="56" t="str">
        <f t="shared" si="54"/>
        <v>16.265</v>
      </c>
      <c r="F137" s="56" t="str">
        <f t="shared" si="55"/>
        <v>4.352</v>
      </c>
      <c r="G137" s="56" t="str">
        <f t="shared" si="56"/>
        <v>34.058</v>
      </c>
      <c r="H137" s="56" t="str">
        <f t="shared" si="57"/>
        <v>144.578</v>
      </c>
      <c r="K137" s="57">
        <v>181.0</v>
      </c>
      <c r="L137" s="58" t="str">
        <f t="shared" ref="L137:P137" si="219">IF(S137=S136,NA(),S137)</f>
        <v>#N/A</v>
      </c>
      <c r="M137" s="58" t="str">
        <f t="shared" si="219"/>
        <v>#N/A</v>
      </c>
      <c r="N137" s="58" t="str">
        <f t="shared" si="219"/>
        <v>#N/A</v>
      </c>
      <c r="O137" s="58" t="str">
        <f t="shared" si="219"/>
        <v>#N/A</v>
      </c>
      <c r="P137" s="58" t="str">
        <f t="shared" si="219"/>
        <v>#N/A</v>
      </c>
      <c r="Q137" s="58"/>
      <c r="S137" t="str">
        <f>VLOOKUP(K137/Iset1,IDMTData,IF(IChar1=NI1.3,6,IF(IChar1=NI3.0,4,IF(IChar1=VI,5,IF(IChar1=EI,7,IF(IChar1=EI.64,3,8))))))*_TM1</f>
        <v>#N/A</v>
      </c>
      <c r="T137" t="str">
        <f>VLOOKUP(K137/Iset2,IDMTData,IF(IChar2=NI1.3,6,IF(IChar2=NI3.0,4,IF(IChar2=VI,5,IF(IChar2=EI,7,IF(IChar2=EI.64,3,8))))))*_TM2</f>
        <v>#N/A</v>
      </c>
      <c r="U137" t="str">
        <f>VLOOKUP(K137/Iset3,IDMTData,IF(IChar3=NI1.3,6,IF(IChar3=NI3.0,4,IF(IChar3=VI,5,IF(IChar3=EI,7,IF(IChar3=EI.64,3,8))))))*_TM3</f>
        <v>#N/A</v>
      </c>
      <c r="V137" t="str">
        <f>VLOOKUP(K137/Iset4,IDMTData,IF(IChar4=NI1.3,6,IF(IChar4=NI3.0,4,IF(IChar4=VI,5,IF(IChar4=EI,7,IF(IChar4=EI.64,3,8))))))*_TM4</f>
        <v>#N/A</v>
      </c>
      <c r="W137" t="str">
        <f>VLOOKUP(K137/Iset5,IDMTData,IF(IChar5=NI1.3,6,IF(IChar5=NI3.0,4,IF(IChar5=VI,5,IF(IChar5=EI,7,IF(IChar5=EI.64,3,8))))))*_TM5</f>
        <v>#N/A</v>
      </c>
      <c r="Z137" s="58" t="str">
        <f t="shared" ref="Z137:AB137" si="220">NA()</f>
        <v>#N/A</v>
      </c>
      <c r="AA137" s="58" t="str">
        <f t="shared" si="220"/>
        <v>#N/A</v>
      </c>
      <c r="AB137" s="58" t="str">
        <f t="shared" si="220"/>
        <v>#N/A</v>
      </c>
    </row>
    <row r="138" ht="12.75" customHeight="1">
      <c r="A138" s="55">
        <v>1.84</v>
      </c>
      <c r="B138" s="56" t="str">
        <f t="shared" si="182"/>
        <v>0.392</v>
      </c>
      <c r="C138" s="56" t="str">
        <f t="shared" si="52"/>
        <v>25.067</v>
      </c>
      <c r="D138" s="56" t="str">
        <f t="shared" si="53"/>
        <v>11.410</v>
      </c>
      <c r="E138" s="56" t="str">
        <f t="shared" si="54"/>
        <v>16.071</v>
      </c>
      <c r="F138" s="56" t="str">
        <f t="shared" si="55"/>
        <v>4.315</v>
      </c>
      <c r="G138" s="56" t="str">
        <f t="shared" si="56"/>
        <v>33.535</v>
      </c>
      <c r="H138" s="56" t="str">
        <f t="shared" si="57"/>
        <v>142.857</v>
      </c>
      <c r="K138" s="57">
        <v>182.0</v>
      </c>
      <c r="L138" s="58" t="str">
        <f t="shared" ref="L138:P138" si="221">IF(S138=S137,NA(),S138)</f>
        <v>#N/A</v>
      </c>
      <c r="M138" s="58" t="str">
        <f t="shared" si="221"/>
        <v>#N/A</v>
      </c>
      <c r="N138" s="58" t="str">
        <f t="shared" si="221"/>
        <v>#N/A</v>
      </c>
      <c r="O138" s="58" t="str">
        <f t="shared" si="221"/>
        <v>#N/A</v>
      </c>
      <c r="P138" s="58" t="str">
        <f t="shared" si="221"/>
        <v>#N/A</v>
      </c>
      <c r="Q138" s="58"/>
      <c r="S138" t="str">
        <f>VLOOKUP(K138/Iset1,IDMTData,IF(IChar1=NI1.3,6,IF(IChar1=NI3.0,4,IF(IChar1=VI,5,IF(IChar1=EI,7,IF(IChar1=EI.64,3,8))))))*_TM1</f>
        <v>#N/A</v>
      </c>
      <c r="T138" t="str">
        <f>VLOOKUP(K138/Iset2,IDMTData,IF(IChar2=NI1.3,6,IF(IChar2=NI3.0,4,IF(IChar2=VI,5,IF(IChar2=EI,7,IF(IChar2=EI.64,3,8))))))*_TM2</f>
        <v>#N/A</v>
      </c>
      <c r="U138" t="str">
        <f>VLOOKUP(K138/Iset3,IDMTData,IF(IChar3=NI1.3,6,IF(IChar3=NI3.0,4,IF(IChar3=VI,5,IF(IChar3=EI,7,IF(IChar3=EI.64,3,8))))))*_TM3</f>
        <v>#N/A</v>
      </c>
      <c r="V138" t="str">
        <f>VLOOKUP(K138/Iset4,IDMTData,IF(IChar4=NI1.3,6,IF(IChar4=NI3.0,4,IF(IChar4=VI,5,IF(IChar4=EI,7,IF(IChar4=EI.64,3,8))))))*_TM4</f>
        <v>#N/A</v>
      </c>
      <c r="W138" t="str">
        <f>VLOOKUP(K138/Iset5,IDMTData,IF(IChar5=NI1.3,6,IF(IChar5=NI3.0,4,IF(IChar5=VI,5,IF(IChar5=EI,7,IF(IChar5=EI.64,3,8))))))*_TM5</f>
        <v>#N/A</v>
      </c>
      <c r="Z138" s="58" t="str">
        <f t="shared" ref="Z138:AB138" si="222">NA()</f>
        <v>#N/A</v>
      </c>
      <c r="AA138" s="58" t="str">
        <f t="shared" si="222"/>
        <v>#N/A</v>
      </c>
      <c r="AB138" s="58" t="str">
        <f t="shared" si="222"/>
        <v>#N/A</v>
      </c>
    </row>
    <row r="139" ht="12.75" customHeight="1">
      <c r="A139" s="55">
        <v>1.85</v>
      </c>
      <c r="B139" s="56" t="str">
        <f t="shared" si="182"/>
        <v>0.382</v>
      </c>
      <c r="C139" s="56" t="str">
        <f t="shared" si="52"/>
        <v>24.685</v>
      </c>
      <c r="D139" s="56" t="str">
        <f t="shared" si="53"/>
        <v>11.309</v>
      </c>
      <c r="E139" s="56" t="str">
        <f t="shared" si="54"/>
        <v>15.882</v>
      </c>
      <c r="F139" s="56" t="str">
        <f t="shared" si="55"/>
        <v>4.279</v>
      </c>
      <c r="G139" s="56" t="str">
        <f t="shared" si="56"/>
        <v>33.024</v>
      </c>
      <c r="H139" s="56" t="str">
        <f t="shared" si="57"/>
        <v>141.176</v>
      </c>
      <c r="K139" s="57">
        <v>183.0</v>
      </c>
      <c r="L139" s="58" t="str">
        <f t="shared" ref="L139:P139" si="223">IF(S139=S138,NA(),S139)</f>
        <v>#N/A</v>
      </c>
      <c r="M139" s="58" t="str">
        <f t="shared" si="223"/>
        <v>#N/A</v>
      </c>
      <c r="N139" s="58" t="str">
        <f t="shared" si="223"/>
        <v>#N/A</v>
      </c>
      <c r="O139" s="58" t="str">
        <f t="shared" si="223"/>
        <v>#N/A</v>
      </c>
      <c r="P139" s="58" t="str">
        <f t="shared" si="223"/>
        <v>#N/A</v>
      </c>
      <c r="Q139" s="58"/>
      <c r="S139" t="str">
        <f>VLOOKUP(K139/Iset1,IDMTData,IF(IChar1=NI1.3,6,IF(IChar1=NI3.0,4,IF(IChar1=VI,5,IF(IChar1=EI,7,IF(IChar1=EI.64,3,8))))))*_TM1</f>
        <v>#N/A</v>
      </c>
      <c r="T139" t="str">
        <f>VLOOKUP(K139/Iset2,IDMTData,IF(IChar2=NI1.3,6,IF(IChar2=NI3.0,4,IF(IChar2=VI,5,IF(IChar2=EI,7,IF(IChar2=EI.64,3,8))))))*_TM2</f>
        <v>#N/A</v>
      </c>
      <c r="U139" t="str">
        <f>VLOOKUP(K139/Iset3,IDMTData,IF(IChar3=NI1.3,6,IF(IChar3=NI3.0,4,IF(IChar3=VI,5,IF(IChar3=EI,7,IF(IChar3=EI.64,3,8))))))*_TM3</f>
        <v>#N/A</v>
      </c>
      <c r="V139" t="str">
        <f>VLOOKUP(K139/Iset4,IDMTData,IF(IChar4=NI1.3,6,IF(IChar4=NI3.0,4,IF(IChar4=VI,5,IF(IChar4=EI,7,IF(IChar4=EI.64,3,8))))))*_TM4</f>
        <v>#N/A</v>
      </c>
      <c r="W139" t="str">
        <f>VLOOKUP(K139/Iset5,IDMTData,IF(IChar5=NI1.3,6,IF(IChar5=NI3.0,4,IF(IChar5=VI,5,IF(IChar5=EI,7,IF(IChar5=EI.64,3,8))))))*_TM5</f>
        <v>#N/A</v>
      </c>
      <c r="Z139" s="58" t="str">
        <f t="shared" ref="Z139:AB139" si="224">NA()</f>
        <v>#N/A</v>
      </c>
      <c r="AA139" s="58" t="str">
        <f t="shared" si="224"/>
        <v>#N/A</v>
      </c>
      <c r="AB139" s="58" t="str">
        <f t="shared" si="224"/>
        <v>#N/A</v>
      </c>
    </row>
    <row r="140" ht="12.75" customHeight="1">
      <c r="A140" s="55">
        <v>1.86</v>
      </c>
      <c r="B140" s="56" t="str">
        <f t="shared" si="182"/>
        <v>0.372</v>
      </c>
      <c r="C140" s="56" t="str">
        <f t="shared" si="52"/>
        <v>24.313</v>
      </c>
      <c r="D140" s="56" t="str">
        <f t="shared" si="53"/>
        <v>11.210</v>
      </c>
      <c r="E140" s="56" t="str">
        <f t="shared" si="54"/>
        <v>15.698</v>
      </c>
      <c r="F140" s="56" t="str">
        <f t="shared" si="55"/>
        <v>4.244</v>
      </c>
      <c r="G140" s="56" t="str">
        <f t="shared" si="56"/>
        <v>32.526</v>
      </c>
      <c r="H140" s="56" t="str">
        <f t="shared" si="57"/>
        <v>139.535</v>
      </c>
      <c r="K140" s="57">
        <v>184.0</v>
      </c>
      <c r="L140" s="58" t="str">
        <f t="shared" ref="L140:P140" si="225">IF(S140=S139,NA(),S140)</f>
        <v>#N/A</v>
      </c>
      <c r="M140" s="58" t="str">
        <f t="shared" si="225"/>
        <v>#N/A</v>
      </c>
      <c r="N140" s="58" t="str">
        <f t="shared" si="225"/>
        <v>#N/A</v>
      </c>
      <c r="O140" s="58" t="str">
        <f t="shared" si="225"/>
        <v>#N/A</v>
      </c>
      <c r="P140" s="58" t="str">
        <f t="shared" si="225"/>
        <v>#N/A</v>
      </c>
      <c r="Q140" s="58"/>
      <c r="S140" t="str">
        <f>VLOOKUP(K140/Iset1,IDMTData,IF(IChar1=NI1.3,6,IF(IChar1=NI3.0,4,IF(IChar1=VI,5,IF(IChar1=EI,7,IF(IChar1=EI.64,3,8))))))*_TM1</f>
        <v>#N/A</v>
      </c>
      <c r="T140" t="str">
        <f>VLOOKUP(K140/Iset2,IDMTData,IF(IChar2=NI1.3,6,IF(IChar2=NI3.0,4,IF(IChar2=VI,5,IF(IChar2=EI,7,IF(IChar2=EI.64,3,8))))))*_TM2</f>
        <v>#N/A</v>
      </c>
      <c r="U140" t="str">
        <f>VLOOKUP(K140/Iset3,IDMTData,IF(IChar3=NI1.3,6,IF(IChar3=NI3.0,4,IF(IChar3=VI,5,IF(IChar3=EI,7,IF(IChar3=EI.64,3,8))))))*_TM3</f>
        <v>#N/A</v>
      </c>
      <c r="V140" t="str">
        <f>VLOOKUP(K140/Iset4,IDMTData,IF(IChar4=NI1.3,6,IF(IChar4=NI3.0,4,IF(IChar4=VI,5,IF(IChar4=EI,7,IF(IChar4=EI.64,3,8))))))*_TM4</f>
        <v>#N/A</v>
      </c>
      <c r="W140" t="str">
        <f>VLOOKUP(K140/Iset5,IDMTData,IF(IChar5=NI1.3,6,IF(IChar5=NI3.0,4,IF(IChar5=VI,5,IF(IChar5=EI,7,IF(IChar5=EI.64,3,8))))))*_TM5</f>
        <v>#N/A</v>
      </c>
      <c r="Z140" s="58" t="str">
        <f t="shared" ref="Z140:AB140" si="226">NA()</f>
        <v>#N/A</v>
      </c>
      <c r="AA140" s="58" t="str">
        <f t="shared" si="226"/>
        <v>#N/A</v>
      </c>
      <c r="AB140" s="58" t="str">
        <f t="shared" si="226"/>
        <v>#N/A</v>
      </c>
    </row>
    <row r="141" ht="12.75" customHeight="1">
      <c r="A141" s="55">
        <v>1.87</v>
      </c>
      <c r="B141" s="56" t="str">
        <f t="shared" si="182"/>
        <v>0.403</v>
      </c>
      <c r="C141" s="56" t="str">
        <f>(59.7)/(A141^2-1)</f>
        <v>23.910</v>
      </c>
      <c r="D141" s="56" t="str">
        <f t="shared" si="53"/>
        <v>11.113</v>
      </c>
      <c r="E141" s="56" t="str">
        <f t="shared" si="54"/>
        <v>15.517</v>
      </c>
      <c r="F141" s="56" t="str">
        <f t="shared" si="55"/>
        <v>4.209</v>
      </c>
      <c r="G141" s="56" t="str">
        <f t="shared" si="56"/>
        <v>32.040</v>
      </c>
      <c r="H141" s="56" t="str">
        <f t="shared" si="57"/>
        <v>137.931</v>
      </c>
      <c r="K141" s="57">
        <v>185.0</v>
      </c>
      <c r="L141" s="58" t="str">
        <f t="shared" ref="L141:P141" si="227">IF(S141=S140,NA(),S141)</f>
        <v>#N/A</v>
      </c>
      <c r="M141" s="58" t="str">
        <f t="shared" si="227"/>
        <v>#N/A</v>
      </c>
      <c r="N141" s="58" t="str">
        <f t="shared" si="227"/>
        <v>#N/A</v>
      </c>
      <c r="O141" s="58" t="str">
        <f t="shared" si="227"/>
        <v>#N/A</v>
      </c>
      <c r="P141" s="58" t="str">
        <f t="shared" si="227"/>
        <v>#N/A</v>
      </c>
      <c r="Q141" s="58"/>
      <c r="S141" t="str">
        <f>VLOOKUP(K141/Iset1,IDMTData,IF(IChar1=NI1.3,6,IF(IChar1=NI3.0,4,IF(IChar1=VI,5,IF(IChar1=EI,7,IF(IChar1=EI.64,3,8))))))*_TM1</f>
        <v>#N/A</v>
      </c>
      <c r="T141" t="str">
        <f>VLOOKUP(K141/Iset2,IDMTData,IF(IChar2=NI1.3,6,IF(IChar2=NI3.0,4,IF(IChar2=VI,5,IF(IChar2=EI,7,IF(IChar2=EI.64,3,8))))))*_TM2</f>
        <v>#N/A</v>
      </c>
      <c r="U141" t="str">
        <f>VLOOKUP(K141/Iset3,IDMTData,IF(IChar3=NI1.3,6,IF(IChar3=NI3.0,4,IF(IChar3=VI,5,IF(IChar3=EI,7,IF(IChar3=EI.64,3,8))))))*_TM3</f>
        <v>#N/A</v>
      </c>
      <c r="V141" t="str">
        <f>VLOOKUP(K141/Iset4,IDMTData,IF(IChar4=NI1.3,6,IF(IChar4=NI3.0,4,IF(IChar4=VI,5,IF(IChar4=EI,7,IF(IChar4=EI.64,3,8))))))*_TM4</f>
        <v>#N/A</v>
      </c>
      <c r="W141" t="str">
        <f>VLOOKUP(K141/Iset5,IDMTData,IF(IChar5=NI1.3,6,IF(IChar5=NI3.0,4,IF(IChar5=VI,5,IF(IChar5=EI,7,IF(IChar5=EI.64,3,8))))))*_TM5</f>
        <v>#N/A</v>
      </c>
      <c r="Z141" s="58" t="str">
        <f t="shared" ref="Z141:AB141" si="228">NA()</f>
        <v>#N/A</v>
      </c>
      <c r="AA141" s="58" t="str">
        <f t="shared" si="228"/>
        <v>#N/A</v>
      </c>
      <c r="AB141" s="58" t="str">
        <f t="shared" si="228"/>
        <v>#N/A</v>
      </c>
    </row>
    <row r="142" ht="12.75" customHeight="1">
      <c r="A142" s="55">
        <v>1.88</v>
      </c>
      <c r="B142" s="56" t="str">
        <f t="shared" si="182"/>
        <v>0.393</v>
      </c>
      <c r="C142" s="56" t="str">
        <f>(59.6)/(A142^2-1)</f>
        <v>23.516</v>
      </c>
      <c r="D142" s="56" t="str">
        <f t="shared" si="53"/>
        <v>11.019</v>
      </c>
      <c r="E142" s="56" t="str">
        <f t="shared" si="54"/>
        <v>15.341</v>
      </c>
      <c r="F142" s="56" t="str">
        <f t="shared" si="55"/>
        <v>4.175</v>
      </c>
      <c r="G142" s="56" t="str">
        <f t="shared" si="56"/>
        <v>31.566</v>
      </c>
      <c r="H142" s="56" t="str">
        <f t="shared" si="57"/>
        <v>136.364</v>
      </c>
      <c r="K142" s="57">
        <v>186.0</v>
      </c>
      <c r="L142" s="58" t="str">
        <f t="shared" ref="L142:P142" si="229">IF(S142=S141,NA(),S142)</f>
        <v>#N/A</v>
      </c>
      <c r="M142" s="58" t="str">
        <f t="shared" si="229"/>
        <v>#N/A</v>
      </c>
      <c r="N142" s="58" t="str">
        <f t="shared" si="229"/>
        <v>#N/A</v>
      </c>
      <c r="O142" s="58" t="str">
        <f t="shared" si="229"/>
        <v>#N/A</v>
      </c>
      <c r="P142" s="58" t="str">
        <f t="shared" si="229"/>
        <v>#N/A</v>
      </c>
      <c r="Q142" s="58"/>
      <c r="S142" t="str">
        <f>VLOOKUP(K142/Iset1,IDMTData,IF(IChar1=NI1.3,6,IF(IChar1=NI3.0,4,IF(IChar1=VI,5,IF(IChar1=EI,7,IF(IChar1=EI.64,3,8))))))*_TM1</f>
        <v>#N/A</v>
      </c>
      <c r="T142" t="str">
        <f>VLOOKUP(K142/Iset2,IDMTData,IF(IChar2=NI1.3,6,IF(IChar2=NI3.0,4,IF(IChar2=VI,5,IF(IChar2=EI,7,IF(IChar2=EI.64,3,8))))))*_TM2</f>
        <v>#N/A</v>
      </c>
      <c r="U142" t="str">
        <f>VLOOKUP(K142/Iset3,IDMTData,IF(IChar3=NI1.3,6,IF(IChar3=NI3.0,4,IF(IChar3=VI,5,IF(IChar3=EI,7,IF(IChar3=EI.64,3,8))))))*_TM3</f>
        <v>#N/A</v>
      </c>
      <c r="V142" t="str">
        <f>VLOOKUP(K142/Iset4,IDMTData,IF(IChar4=NI1.3,6,IF(IChar4=NI3.0,4,IF(IChar4=VI,5,IF(IChar4=EI,7,IF(IChar4=EI.64,3,8))))))*_TM4</f>
        <v>#N/A</v>
      </c>
      <c r="W142" t="str">
        <f>VLOOKUP(K142/Iset5,IDMTData,IF(IChar5=NI1.3,6,IF(IChar5=NI3.0,4,IF(IChar5=VI,5,IF(IChar5=EI,7,IF(IChar5=EI.64,3,8))))))*_TM5</f>
        <v>#N/A</v>
      </c>
      <c r="Z142" s="58" t="str">
        <f t="shared" ref="Z142:AB142" si="230">NA()</f>
        <v>#N/A</v>
      </c>
      <c r="AA142" s="58" t="str">
        <f t="shared" si="230"/>
        <v>#N/A</v>
      </c>
      <c r="AB142" s="58" t="str">
        <f t="shared" si="230"/>
        <v>#N/A</v>
      </c>
    </row>
    <row r="143" ht="12.75" customHeight="1">
      <c r="A143" s="55">
        <v>1.89</v>
      </c>
      <c r="B143" s="56" t="str">
        <f t="shared" si="182"/>
        <v>0.384</v>
      </c>
      <c r="C143" s="56" t="str">
        <f>(59.5)/(A143^2-1)</f>
        <v>23.133</v>
      </c>
      <c r="D143" s="56" t="str">
        <f t="shared" si="53"/>
        <v>10.926</v>
      </c>
      <c r="E143" s="56" t="str">
        <f t="shared" si="54"/>
        <v>15.169</v>
      </c>
      <c r="F143" s="56" t="str">
        <f t="shared" si="55"/>
        <v>4.142</v>
      </c>
      <c r="G143" s="56" t="str">
        <f t="shared" si="56"/>
        <v>31.103</v>
      </c>
      <c r="H143" s="56" t="str">
        <f t="shared" si="57"/>
        <v>134.831</v>
      </c>
      <c r="K143" s="57">
        <v>187.0</v>
      </c>
      <c r="L143" s="58" t="str">
        <f t="shared" ref="L143:P143" si="231">IF(S143=S142,NA(),S143)</f>
        <v>#N/A</v>
      </c>
      <c r="M143" s="58" t="str">
        <f t="shared" si="231"/>
        <v>#N/A</v>
      </c>
      <c r="N143" s="58" t="str">
        <f t="shared" si="231"/>
        <v>#N/A</v>
      </c>
      <c r="O143" s="58" t="str">
        <f t="shared" si="231"/>
        <v>#N/A</v>
      </c>
      <c r="P143" s="58" t="str">
        <f t="shared" si="231"/>
        <v>#N/A</v>
      </c>
      <c r="Q143" s="58"/>
      <c r="S143" t="str">
        <f>VLOOKUP(K143/Iset1,IDMTData,IF(IChar1=NI1.3,6,IF(IChar1=NI3.0,4,IF(IChar1=VI,5,IF(IChar1=EI,7,IF(IChar1=EI.64,3,8))))))*_TM1</f>
        <v>#N/A</v>
      </c>
      <c r="T143" t="str">
        <f>VLOOKUP(K143/Iset2,IDMTData,IF(IChar2=NI1.3,6,IF(IChar2=NI3.0,4,IF(IChar2=VI,5,IF(IChar2=EI,7,IF(IChar2=EI.64,3,8))))))*_TM2</f>
        <v>#N/A</v>
      </c>
      <c r="U143" t="str">
        <f>VLOOKUP(K143/Iset3,IDMTData,IF(IChar3=NI1.3,6,IF(IChar3=NI3.0,4,IF(IChar3=VI,5,IF(IChar3=EI,7,IF(IChar3=EI.64,3,8))))))*_TM3</f>
        <v>#N/A</v>
      </c>
      <c r="V143" t="str">
        <f>VLOOKUP(K143/Iset4,IDMTData,IF(IChar4=NI1.3,6,IF(IChar4=NI3.0,4,IF(IChar4=VI,5,IF(IChar4=EI,7,IF(IChar4=EI.64,3,8))))))*_TM4</f>
        <v>#N/A</v>
      </c>
      <c r="W143" t="str">
        <f>VLOOKUP(K143/Iset5,IDMTData,IF(IChar5=NI1.3,6,IF(IChar5=NI3.0,4,IF(IChar5=VI,5,IF(IChar5=EI,7,IF(IChar5=EI.64,3,8))))))*_TM5</f>
        <v>#N/A</v>
      </c>
      <c r="Z143" s="58" t="str">
        <f t="shared" ref="Z143:AB143" si="232">NA()</f>
        <v>#N/A</v>
      </c>
      <c r="AA143" s="58" t="str">
        <f t="shared" si="232"/>
        <v>#N/A</v>
      </c>
      <c r="AB143" s="58" t="str">
        <f t="shared" si="232"/>
        <v>#N/A</v>
      </c>
    </row>
    <row r="144" ht="12.75" customHeight="1">
      <c r="A144" s="55">
        <v>1.9</v>
      </c>
      <c r="B144" s="56" t="str">
        <f t="shared" si="182"/>
        <v>0.374</v>
      </c>
      <c r="C144" s="56" t="str">
        <f>(59.4)/(A144^2-1)</f>
        <v>22.759</v>
      </c>
      <c r="D144" s="56" t="str">
        <f t="shared" si="53"/>
        <v>10.836</v>
      </c>
      <c r="E144" s="56" t="str">
        <f t="shared" si="54"/>
        <v>15.000</v>
      </c>
      <c r="F144" s="56" t="str">
        <f t="shared" si="55"/>
        <v>4.110</v>
      </c>
      <c r="G144" s="56" t="str">
        <f t="shared" si="56"/>
        <v>30.651</v>
      </c>
      <c r="H144" s="56" t="str">
        <f t="shared" si="57"/>
        <v>133.333</v>
      </c>
      <c r="K144" s="57">
        <v>188.0</v>
      </c>
      <c r="L144" s="58" t="str">
        <f t="shared" ref="L144:P144" si="233">IF(S144=S143,NA(),S144)</f>
        <v>#N/A</v>
      </c>
      <c r="M144" s="58" t="str">
        <f t="shared" si="233"/>
        <v>#N/A</v>
      </c>
      <c r="N144" s="58" t="str">
        <f t="shared" si="233"/>
        <v>#N/A</v>
      </c>
      <c r="O144" s="58" t="str">
        <f t="shared" si="233"/>
        <v>#N/A</v>
      </c>
      <c r="P144" s="58" t="str">
        <f t="shared" si="233"/>
        <v>#N/A</v>
      </c>
      <c r="Q144" s="58"/>
      <c r="S144" t="str">
        <f>VLOOKUP(K144/Iset1,IDMTData,IF(IChar1=NI1.3,6,IF(IChar1=NI3.0,4,IF(IChar1=VI,5,IF(IChar1=EI,7,IF(IChar1=EI.64,3,8))))))*_TM1</f>
        <v>#N/A</v>
      </c>
      <c r="T144" t="str">
        <f>VLOOKUP(K144/Iset2,IDMTData,IF(IChar2=NI1.3,6,IF(IChar2=NI3.0,4,IF(IChar2=VI,5,IF(IChar2=EI,7,IF(IChar2=EI.64,3,8))))))*_TM2</f>
        <v>#N/A</v>
      </c>
      <c r="U144" t="str">
        <f>VLOOKUP(K144/Iset3,IDMTData,IF(IChar3=NI1.3,6,IF(IChar3=NI3.0,4,IF(IChar3=VI,5,IF(IChar3=EI,7,IF(IChar3=EI.64,3,8))))))*_TM3</f>
        <v>#N/A</v>
      </c>
      <c r="V144" t="str">
        <f>VLOOKUP(K144/Iset4,IDMTData,IF(IChar4=NI1.3,6,IF(IChar4=NI3.0,4,IF(IChar4=VI,5,IF(IChar4=EI,7,IF(IChar4=EI.64,3,8))))))*_TM4</f>
        <v>#N/A</v>
      </c>
      <c r="W144" t="str">
        <f>VLOOKUP(K144/Iset5,IDMTData,IF(IChar5=NI1.3,6,IF(IChar5=NI3.0,4,IF(IChar5=VI,5,IF(IChar5=EI,7,IF(IChar5=EI.64,3,8))))))*_TM5</f>
        <v>#N/A</v>
      </c>
      <c r="Z144" s="58" t="str">
        <f t="shared" ref="Z144:AB144" si="234">NA()</f>
        <v>#N/A</v>
      </c>
      <c r="AA144" s="58" t="str">
        <f t="shared" si="234"/>
        <v>#N/A</v>
      </c>
      <c r="AB144" s="58" t="str">
        <f t="shared" si="234"/>
        <v>#N/A</v>
      </c>
    </row>
    <row r="145" ht="12.75" customHeight="1">
      <c r="A145" s="55">
        <v>1.91</v>
      </c>
      <c r="B145" s="56" t="str">
        <f t="shared" si="182"/>
        <v>0.365</v>
      </c>
      <c r="C145" s="56" t="str">
        <f>(59.3)/(A145^2-1)</f>
        <v>22.393</v>
      </c>
      <c r="D145" s="56" t="str">
        <f t="shared" si="53"/>
        <v>10.748</v>
      </c>
      <c r="E145" s="56" t="str">
        <f t="shared" si="54"/>
        <v>14.835</v>
      </c>
      <c r="F145" s="56" t="str">
        <f t="shared" si="55"/>
        <v>4.078</v>
      </c>
      <c r="G145" s="56" t="str">
        <f t="shared" si="56"/>
        <v>30.210</v>
      </c>
      <c r="H145" s="56" t="str">
        <f t="shared" si="57"/>
        <v>131.868</v>
      </c>
      <c r="K145" s="57">
        <v>189.0</v>
      </c>
      <c r="L145" s="58" t="str">
        <f t="shared" ref="L145:P145" si="235">IF(S145=S144,NA(),S145)</f>
        <v>#N/A</v>
      </c>
      <c r="M145" s="58" t="str">
        <f t="shared" si="235"/>
        <v>#N/A</v>
      </c>
      <c r="N145" s="58" t="str">
        <f t="shared" si="235"/>
        <v>#N/A</v>
      </c>
      <c r="O145" s="58" t="str">
        <f t="shared" si="235"/>
        <v>#N/A</v>
      </c>
      <c r="P145" s="58" t="str">
        <f t="shared" si="235"/>
        <v>#N/A</v>
      </c>
      <c r="Q145" s="58"/>
      <c r="S145" t="str">
        <f>VLOOKUP(K145/Iset1,IDMTData,IF(IChar1=NI1.3,6,IF(IChar1=NI3.0,4,IF(IChar1=VI,5,IF(IChar1=EI,7,IF(IChar1=EI.64,3,8))))))*_TM1</f>
        <v>#N/A</v>
      </c>
      <c r="T145" t="str">
        <f>VLOOKUP(K145/Iset2,IDMTData,IF(IChar2=NI1.3,6,IF(IChar2=NI3.0,4,IF(IChar2=VI,5,IF(IChar2=EI,7,IF(IChar2=EI.64,3,8))))))*_TM2</f>
        <v>#N/A</v>
      </c>
      <c r="U145" t="str">
        <f>VLOOKUP(K145/Iset3,IDMTData,IF(IChar3=NI1.3,6,IF(IChar3=NI3.0,4,IF(IChar3=VI,5,IF(IChar3=EI,7,IF(IChar3=EI.64,3,8))))))*_TM3</f>
        <v>#N/A</v>
      </c>
      <c r="V145" t="str">
        <f>VLOOKUP(K145/Iset4,IDMTData,IF(IChar4=NI1.3,6,IF(IChar4=NI3.0,4,IF(IChar4=VI,5,IF(IChar4=EI,7,IF(IChar4=EI.64,3,8))))))*_TM4</f>
        <v>#N/A</v>
      </c>
      <c r="W145" t="str">
        <f>VLOOKUP(K145/Iset5,IDMTData,IF(IChar5=NI1.3,6,IF(IChar5=NI3.0,4,IF(IChar5=VI,5,IF(IChar5=EI,7,IF(IChar5=EI.64,3,8))))))*_TM5</f>
        <v>#N/A</v>
      </c>
      <c r="Z145" s="58" t="str">
        <f t="shared" ref="Z145:AB145" si="236">NA()</f>
        <v>#N/A</v>
      </c>
      <c r="AA145" s="58" t="str">
        <f t="shared" si="236"/>
        <v>#N/A</v>
      </c>
      <c r="AB145" s="58" t="str">
        <f t="shared" si="236"/>
        <v>#N/A</v>
      </c>
    </row>
    <row r="146" ht="12.75" customHeight="1">
      <c r="A146" s="55">
        <v>1.92</v>
      </c>
      <c r="B146" s="56" t="str">
        <f t="shared" si="182"/>
        <v>0.356</v>
      </c>
      <c r="C146" s="56" t="str">
        <f>(59.2)/(A146^2-1)</f>
        <v>22.037</v>
      </c>
      <c r="D146" s="56" t="str">
        <f t="shared" si="53"/>
        <v>10.661</v>
      </c>
      <c r="E146" s="56" t="str">
        <f t="shared" si="54"/>
        <v>14.674</v>
      </c>
      <c r="F146" s="56" t="str">
        <f t="shared" si="55"/>
        <v>4.047</v>
      </c>
      <c r="G146" s="56" t="str">
        <f t="shared" si="56"/>
        <v>29.780</v>
      </c>
      <c r="H146" s="56" t="str">
        <f t="shared" si="57"/>
        <v>130.435</v>
      </c>
      <c r="K146" s="57">
        <v>190.0</v>
      </c>
      <c r="L146" s="58" t="str">
        <f t="shared" ref="L146:P146" si="237">IF(S146=S145,NA(),S146)</f>
        <v>#N/A</v>
      </c>
      <c r="M146" s="58" t="str">
        <f t="shared" si="237"/>
        <v>#N/A</v>
      </c>
      <c r="N146" s="58" t="str">
        <f t="shared" si="237"/>
        <v>#N/A</v>
      </c>
      <c r="O146" s="58" t="str">
        <f t="shared" si="237"/>
        <v>#N/A</v>
      </c>
      <c r="P146" s="58" t="str">
        <f t="shared" si="237"/>
        <v>#N/A</v>
      </c>
      <c r="Q146" s="58"/>
      <c r="S146" t="str">
        <f>VLOOKUP(K146/Iset1,IDMTData,IF(IChar1=NI1.3,6,IF(IChar1=NI3.0,4,IF(IChar1=VI,5,IF(IChar1=EI,7,IF(IChar1=EI.64,3,8))))))*_TM1</f>
        <v>#N/A</v>
      </c>
      <c r="T146" t="str">
        <f>VLOOKUP(K146/Iset2,IDMTData,IF(IChar2=NI1.3,6,IF(IChar2=NI3.0,4,IF(IChar2=VI,5,IF(IChar2=EI,7,IF(IChar2=EI.64,3,8))))))*_TM2</f>
        <v>#N/A</v>
      </c>
      <c r="U146" t="str">
        <f>VLOOKUP(K146/Iset3,IDMTData,IF(IChar3=NI1.3,6,IF(IChar3=NI3.0,4,IF(IChar3=VI,5,IF(IChar3=EI,7,IF(IChar3=EI.64,3,8))))))*_TM3</f>
        <v>#N/A</v>
      </c>
      <c r="V146" t="str">
        <f>VLOOKUP(K146/Iset4,IDMTData,IF(IChar4=NI1.3,6,IF(IChar4=NI3.0,4,IF(IChar4=VI,5,IF(IChar4=EI,7,IF(IChar4=EI.64,3,8))))))*_TM4</f>
        <v>#N/A</v>
      </c>
      <c r="W146" t="str">
        <f>VLOOKUP(K146/Iset5,IDMTData,IF(IChar5=NI1.3,6,IF(IChar5=NI3.0,4,IF(IChar5=VI,5,IF(IChar5=EI,7,IF(IChar5=EI.64,3,8))))))*_TM5</f>
        <v>#N/A</v>
      </c>
      <c r="Z146" s="58" t="str">
        <f t="shared" ref="Z146:AB146" si="238">NA()</f>
        <v>#N/A</v>
      </c>
      <c r="AA146" s="58" t="str">
        <f t="shared" si="238"/>
        <v>#N/A</v>
      </c>
      <c r="AB146" s="58" t="str">
        <f t="shared" si="238"/>
        <v>#N/A</v>
      </c>
    </row>
    <row r="147" ht="12.75" customHeight="1">
      <c r="A147" s="55">
        <v>1.93</v>
      </c>
      <c r="B147" s="56" t="str">
        <f t="shared" si="182"/>
        <v>0.348</v>
      </c>
      <c r="C147" s="56" t="str">
        <f>(59.1)/(A147^2-1)</f>
        <v>21.689</v>
      </c>
      <c r="D147" s="56" t="str">
        <f t="shared" si="53"/>
        <v>10.576</v>
      </c>
      <c r="E147" s="56" t="str">
        <f t="shared" si="54"/>
        <v>14.516</v>
      </c>
      <c r="F147" s="56" t="str">
        <f t="shared" si="55"/>
        <v>4.017</v>
      </c>
      <c r="G147" s="56" t="str">
        <f t="shared" si="56"/>
        <v>29.359</v>
      </c>
      <c r="H147" s="56" t="str">
        <f t="shared" si="57"/>
        <v>129.032</v>
      </c>
      <c r="K147" s="57">
        <v>191.0</v>
      </c>
      <c r="L147" s="58" t="str">
        <f t="shared" ref="L147:P147" si="239">IF(S147=S146,NA(),S147)</f>
        <v>#N/A</v>
      </c>
      <c r="M147" s="58" t="str">
        <f t="shared" si="239"/>
        <v>#N/A</v>
      </c>
      <c r="N147" s="58" t="str">
        <f t="shared" si="239"/>
        <v>#N/A</v>
      </c>
      <c r="O147" s="58" t="str">
        <f t="shared" si="239"/>
        <v>#N/A</v>
      </c>
      <c r="P147" s="58" t="str">
        <f t="shared" si="239"/>
        <v>#N/A</v>
      </c>
      <c r="Q147" s="58"/>
      <c r="S147" t="str">
        <f>VLOOKUP(K147/Iset1,IDMTData,IF(IChar1=NI1.3,6,IF(IChar1=NI3.0,4,IF(IChar1=VI,5,IF(IChar1=EI,7,IF(IChar1=EI.64,3,8))))))*_TM1</f>
        <v>#N/A</v>
      </c>
      <c r="T147" t="str">
        <f>VLOOKUP(K147/Iset2,IDMTData,IF(IChar2=NI1.3,6,IF(IChar2=NI3.0,4,IF(IChar2=VI,5,IF(IChar2=EI,7,IF(IChar2=EI.64,3,8))))))*_TM2</f>
        <v>#N/A</v>
      </c>
      <c r="U147" t="str">
        <f>VLOOKUP(K147/Iset3,IDMTData,IF(IChar3=NI1.3,6,IF(IChar3=NI3.0,4,IF(IChar3=VI,5,IF(IChar3=EI,7,IF(IChar3=EI.64,3,8))))))*_TM3</f>
        <v>#N/A</v>
      </c>
      <c r="V147" t="str">
        <f>VLOOKUP(K147/Iset4,IDMTData,IF(IChar4=NI1.3,6,IF(IChar4=NI3.0,4,IF(IChar4=VI,5,IF(IChar4=EI,7,IF(IChar4=EI.64,3,8))))))*_TM4</f>
        <v>#N/A</v>
      </c>
      <c r="W147" t="str">
        <f>VLOOKUP(K147/Iset5,IDMTData,IF(IChar5=NI1.3,6,IF(IChar5=NI3.0,4,IF(IChar5=VI,5,IF(IChar5=EI,7,IF(IChar5=EI.64,3,8))))))*_TM5</f>
        <v>#N/A</v>
      </c>
      <c r="Z147" s="58" t="str">
        <f t="shared" ref="Z147:AB147" si="240">NA()</f>
        <v>#N/A</v>
      </c>
      <c r="AA147" s="58" t="str">
        <f t="shared" si="240"/>
        <v>#N/A</v>
      </c>
      <c r="AB147" s="58" t="str">
        <f t="shared" si="240"/>
        <v>#N/A</v>
      </c>
    </row>
    <row r="148" ht="12.75" customHeight="1">
      <c r="A148" s="55">
        <v>1.94</v>
      </c>
      <c r="B148" s="56" t="str">
        <f t="shared" si="182"/>
        <v>0.372</v>
      </c>
      <c r="C148" s="56" t="str">
        <f t="shared" ref="C148:C254" si="243">(56)/(A148^2.15-1.5)+0.24</f>
        <v>21.317</v>
      </c>
      <c r="D148" s="56" t="str">
        <f t="shared" si="53"/>
        <v>10.493</v>
      </c>
      <c r="E148" s="56" t="str">
        <f t="shared" si="54"/>
        <v>14.362</v>
      </c>
      <c r="F148" s="56" t="str">
        <f t="shared" si="55"/>
        <v>3.988</v>
      </c>
      <c r="G148" s="56" t="str">
        <f t="shared" si="56"/>
        <v>28.948</v>
      </c>
      <c r="H148" s="56" t="str">
        <f t="shared" si="57"/>
        <v>127.660</v>
      </c>
      <c r="K148" s="57">
        <v>192.0</v>
      </c>
      <c r="L148" s="58" t="str">
        <f t="shared" ref="L148:P148" si="241">IF(S148=S147,NA(),S148)</f>
        <v>#N/A</v>
      </c>
      <c r="M148" s="58" t="str">
        <f t="shared" si="241"/>
        <v>#N/A</v>
      </c>
      <c r="N148" s="58" t="str">
        <f t="shared" si="241"/>
        <v>#N/A</v>
      </c>
      <c r="O148" s="58" t="str">
        <f t="shared" si="241"/>
        <v>#N/A</v>
      </c>
      <c r="P148" s="58" t="str">
        <f t="shared" si="241"/>
        <v>#N/A</v>
      </c>
      <c r="Q148" s="58"/>
      <c r="S148" t="str">
        <f>VLOOKUP(K148/Iset1,IDMTData,IF(IChar1=NI1.3,6,IF(IChar1=NI3.0,4,IF(IChar1=VI,5,IF(IChar1=EI,7,IF(IChar1=EI.64,3,8))))))*_TM1</f>
        <v>#N/A</v>
      </c>
      <c r="T148" t="str">
        <f>VLOOKUP(K148/Iset2,IDMTData,IF(IChar2=NI1.3,6,IF(IChar2=NI3.0,4,IF(IChar2=VI,5,IF(IChar2=EI,7,IF(IChar2=EI.64,3,8))))))*_TM2</f>
        <v>#N/A</v>
      </c>
      <c r="U148" t="str">
        <f>VLOOKUP(K148/Iset3,IDMTData,IF(IChar3=NI1.3,6,IF(IChar3=NI3.0,4,IF(IChar3=VI,5,IF(IChar3=EI,7,IF(IChar3=EI.64,3,8))))))*_TM3</f>
        <v>#N/A</v>
      </c>
      <c r="V148" t="str">
        <f>VLOOKUP(K148/Iset4,IDMTData,IF(IChar4=NI1.3,6,IF(IChar4=NI3.0,4,IF(IChar4=VI,5,IF(IChar4=EI,7,IF(IChar4=EI.64,3,8))))))*_TM4</f>
        <v>#N/A</v>
      </c>
      <c r="W148" t="str">
        <f>VLOOKUP(K148/Iset5,IDMTData,IF(IChar5=NI1.3,6,IF(IChar5=NI3.0,4,IF(IChar5=VI,5,IF(IChar5=EI,7,IF(IChar5=EI.64,3,8))))))*_TM5</f>
        <v>#N/A</v>
      </c>
      <c r="Z148" s="58" t="str">
        <f t="shared" ref="Z148:AB148" si="242">NA()</f>
        <v>#N/A</v>
      </c>
      <c r="AA148" s="58" t="str">
        <f t="shared" si="242"/>
        <v>#N/A</v>
      </c>
      <c r="AB148" s="58" t="str">
        <f t="shared" si="242"/>
        <v>#N/A</v>
      </c>
    </row>
    <row r="149" ht="12.75" customHeight="1">
      <c r="A149" s="55">
        <v>1.95</v>
      </c>
      <c r="B149" s="56" t="str">
        <f t="shared" si="182"/>
        <v>0.360</v>
      </c>
      <c r="C149" s="56" t="str">
        <f t="shared" si="243"/>
        <v>20.957</v>
      </c>
      <c r="D149" s="56" t="str">
        <f t="shared" si="53"/>
        <v>10.412</v>
      </c>
      <c r="E149" s="56" t="str">
        <f t="shared" si="54"/>
        <v>14.211</v>
      </c>
      <c r="F149" s="56" t="str">
        <f t="shared" si="55"/>
        <v>3.959</v>
      </c>
      <c r="G149" s="56" t="str">
        <f t="shared" si="56"/>
        <v>28.546</v>
      </c>
      <c r="H149" s="56" t="str">
        <f t="shared" si="57"/>
        <v>126.316</v>
      </c>
      <c r="K149" s="57">
        <v>193.0</v>
      </c>
      <c r="L149" s="58" t="str">
        <f t="shared" ref="L149:P149" si="244">IF(S149=S148,NA(),S149)</f>
        <v>#N/A</v>
      </c>
      <c r="M149" s="58" t="str">
        <f t="shared" si="244"/>
        <v>#N/A</v>
      </c>
      <c r="N149" s="58" t="str">
        <f t="shared" si="244"/>
        <v>#N/A</v>
      </c>
      <c r="O149" s="58" t="str">
        <f t="shared" si="244"/>
        <v>#N/A</v>
      </c>
      <c r="P149" s="58" t="str">
        <f t="shared" si="244"/>
        <v>#N/A</v>
      </c>
      <c r="Q149" s="58"/>
      <c r="S149" t="str">
        <f>VLOOKUP(K149/Iset1,IDMTData,IF(IChar1=NI1.3,6,IF(IChar1=NI3.0,4,IF(IChar1=VI,5,IF(IChar1=EI,7,IF(IChar1=EI.64,3,8))))))*_TM1</f>
        <v>#N/A</v>
      </c>
      <c r="T149" t="str">
        <f>VLOOKUP(K149/Iset2,IDMTData,IF(IChar2=NI1.3,6,IF(IChar2=NI3.0,4,IF(IChar2=VI,5,IF(IChar2=EI,7,IF(IChar2=EI.64,3,8))))))*_TM2</f>
        <v>#N/A</v>
      </c>
      <c r="U149" t="str">
        <f>VLOOKUP(K149/Iset3,IDMTData,IF(IChar3=NI1.3,6,IF(IChar3=NI3.0,4,IF(IChar3=VI,5,IF(IChar3=EI,7,IF(IChar3=EI.64,3,8))))))*_TM3</f>
        <v>#N/A</v>
      </c>
      <c r="V149" t="str">
        <f>VLOOKUP(K149/Iset4,IDMTData,IF(IChar4=NI1.3,6,IF(IChar4=NI3.0,4,IF(IChar4=VI,5,IF(IChar4=EI,7,IF(IChar4=EI.64,3,8))))))*_TM4</f>
        <v>#N/A</v>
      </c>
      <c r="W149" t="str">
        <f>VLOOKUP(K149/Iset5,IDMTData,IF(IChar5=NI1.3,6,IF(IChar5=NI3.0,4,IF(IChar5=VI,5,IF(IChar5=EI,7,IF(IChar5=EI.64,3,8))))))*_TM5</f>
        <v>#N/A</v>
      </c>
      <c r="Z149" s="58" t="str">
        <f t="shared" ref="Z149:AB149" si="245">NA()</f>
        <v>#N/A</v>
      </c>
      <c r="AA149" s="58" t="str">
        <f t="shared" si="245"/>
        <v>#N/A</v>
      </c>
      <c r="AB149" s="58" t="str">
        <f t="shared" si="245"/>
        <v>#N/A</v>
      </c>
    </row>
    <row r="150" ht="12.75" customHeight="1">
      <c r="A150" s="55">
        <v>1.96</v>
      </c>
      <c r="B150" s="56" t="str">
        <f t="shared" si="182"/>
        <v>0.350</v>
      </c>
      <c r="C150" s="56" t="str">
        <f t="shared" si="243"/>
        <v>20.606</v>
      </c>
      <c r="D150" s="56" t="str">
        <f t="shared" si="53"/>
        <v>10.332</v>
      </c>
      <c r="E150" s="56" t="str">
        <f t="shared" si="54"/>
        <v>14.063</v>
      </c>
      <c r="F150" s="56" t="str">
        <f t="shared" si="55"/>
        <v>3.930</v>
      </c>
      <c r="G150" s="56" t="str">
        <f t="shared" si="56"/>
        <v>28.153</v>
      </c>
      <c r="H150" s="56" t="str">
        <f t="shared" si="57"/>
        <v>125.000</v>
      </c>
      <c r="K150" s="57">
        <v>194.0</v>
      </c>
      <c r="L150" s="58" t="str">
        <f t="shared" ref="L150:P150" si="246">IF(S150=S149,NA(),S150)</f>
        <v>#N/A</v>
      </c>
      <c r="M150" s="58" t="str">
        <f t="shared" si="246"/>
        <v>#N/A</v>
      </c>
      <c r="N150" s="58" t="str">
        <f t="shared" si="246"/>
        <v>#N/A</v>
      </c>
      <c r="O150" s="58" t="str">
        <f t="shared" si="246"/>
        <v>#N/A</v>
      </c>
      <c r="P150" s="58" t="str">
        <f t="shared" si="246"/>
        <v>#N/A</v>
      </c>
      <c r="Q150" s="58"/>
      <c r="S150" t="str">
        <f>VLOOKUP(K150/Iset1,IDMTData,IF(IChar1=NI1.3,6,IF(IChar1=NI3.0,4,IF(IChar1=VI,5,IF(IChar1=EI,7,IF(IChar1=EI.64,3,8))))))*_TM1</f>
        <v>#N/A</v>
      </c>
      <c r="T150" t="str">
        <f>VLOOKUP(K150/Iset2,IDMTData,IF(IChar2=NI1.3,6,IF(IChar2=NI3.0,4,IF(IChar2=VI,5,IF(IChar2=EI,7,IF(IChar2=EI.64,3,8))))))*_TM2</f>
        <v>#N/A</v>
      </c>
      <c r="U150" t="str">
        <f>VLOOKUP(K150/Iset3,IDMTData,IF(IChar3=NI1.3,6,IF(IChar3=NI3.0,4,IF(IChar3=VI,5,IF(IChar3=EI,7,IF(IChar3=EI.64,3,8))))))*_TM3</f>
        <v>#N/A</v>
      </c>
      <c r="V150" t="str">
        <f>VLOOKUP(K150/Iset4,IDMTData,IF(IChar4=NI1.3,6,IF(IChar4=NI3.0,4,IF(IChar4=VI,5,IF(IChar4=EI,7,IF(IChar4=EI.64,3,8))))))*_TM4</f>
        <v>#N/A</v>
      </c>
      <c r="W150" t="str">
        <f>VLOOKUP(K150/Iset5,IDMTData,IF(IChar5=NI1.3,6,IF(IChar5=NI3.0,4,IF(IChar5=VI,5,IF(IChar5=EI,7,IF(IChar5=EI.64,3,8))))))*_TM5</f>
        <v>#N/A</v>
      </c>
      <c r="Z150" s="58" t="str">
        <f t="shared" ref="Z150:AB150" si="247">NA()</f>
        <v>#N/A</v>
      </c>
      <c r="AA150" s="58" t="str">
        <f t="shared" si="247"/>
        <v>#N/A</v>
      </c>
      <c r="AB150" s="58" t="str">
        <f t="shared" si="247"/>
        <v>#N/A</v>
      </c>
    </row>
    <row r="151" ht="12.75" customHeight="1">
      <c r="A151" s="55">
        <v>1.97</v>
      </c>
      <c r="B151" s="56" t="str">
        <f t="shared" si="182"/>
        <v>0.341</v>
      </c>
      <c r="C151" s="56" t="str">
        <f t="shared" si="243"/>
        <v>20.266</v>
      </c>
      <c r="D151" s="56" t="str">
        <f t="shared" si="53"/>
        <v>10.254</v>
      </c>
      <c r="E151" s="56" t="str">
        <f t="shared" si="54"/>
        <v>13.918</v>
      </c>
      <c r="F151" s="56" t="str">
        <f t="shared" si="55"/>
        <v>3.902</v>
      </c>
      <c r="G151" s="56" t="str">
        <f t="shared" si="56"/>
        <v>27.769</v>
      </c>
      <c r="H151" s="56" t="str">
        <f t="shared" si="57"/>
        <v>123.711</v>
      </c>
      <c r="K151" s="57">
        <v>195.0</v>
      </c>
      <c r="L151" s="58" t="str">
        <f t="shared" ref="L151:P151" si="248">IF(S151=S150,NA(),S151)</f>
        <v>#N/A</v>
      </c>
      <c r="M151" s="58" t="str">
        <f t="shared" si="248"/>
        <v>#N/A</v>
      </c>
      <c r="N151" s="58" t="str">
        <f t="shared" si="248"/>
        <v>#N/A</v>
      </c>
      <c r="O151" s="58" t="str">
        <f t="shared" si="248"/>
        <v>#N/A</v>
      </c>
      <c r="P151" s="58" t="str">
        <f t="shared" si="248"/>
        <v>#N/A</v>
      </c>
      <c r="Q151" s="58"/>
      <c r="S151" t="str">
        <f>VLOOKUP(K151/Iset1,IDMTData,IF(IChar1=NI1.3,6,IF(IChar1=NI3.0,4,IF(IChar1=VI,5,IF(IChar1=EI,7,IF(IChar1=EI.64,3,8))))))*_TM1</f>
        <v>#N/A</v>
      </c>
      <c r="T151" t="str">
        <f>VLOOKUP(K151/Iset2,IDMTData,IF(IChar2=NI1.3,6,IF(IChar2=NI3.0,4,IF(IChar2=VI,5,IF(IChar2=EI,7,IF(IChar2=EI.64,3,8))))))*_TM2</f>
        <v>#N/A</v>
      </c>
      <c r="U151" t="str">
        <f>VLOOKUP(K151/Iset3,IDMTData,IF(IChar3=NI1.3,6,IF(IChar3=NI3.0,4,IF(IChar3=VI,5,IF(IChar3=EI,7,IF(IChar3=EI.64,3,8))))))*_TM3</f>
        <v>#N/A</v>
      </c>
      <c r="V151" t="str">
        <f>VLOOKUP(K151/Iset4,IDMTData,IF(IChar4=NI1.3,6,IF(IChar4=NI3.0,4,IF(IChar4=VI,5,IF(IChar4=EI,7,IF(IChar4=EI.64,3,8))))))*_TM4</f>
        <v>#N/A</v>
      </c>
      <c r="W151" t="str">
        <f>VLOOKUP(K151/Iset5,IDMTData,IF(IChar5=NI1.3,6,IF(IChar5=NI3.0,4,IF(IChar5=VI,5,IF(IChar5=EI,7,IF(IChar5=EI.64,3,8))))))*_TM5</f>
        <v>#N/A</v>
      </c>
      <c r="Z151" s="58" t="str">
        <f t="shared" ref="Z151:AB151" si="249">NA()</f>
        <v>#N/A</v>
      </c>
      <c r="AA151" s="58" t="str">
        <f t="shared" si="249"/>
        <v>#N/A</v>
      </c>
      <c r="AB151" s="58" t="str">
        <f t="shared" si="249"/>
        <v>#N/A</v>
      </c>
    </row>
    <row r="152" ht="12.75" customHeight="1">
      <c r="A152" s="55">
        <v>1.98</v>
      </c>
      <c r="B152" s="56" t="str">
        <f t="shared" si="182"/>
        <v>0.331</v>
      </c>
      <c r="C152" s="56" t="str">
        <f t="shared" si="243"/>
        <v>19.935</v>
      </c>
      <c r="D152" s="56" t="str">
        <f t="shared" si="53"/>
        <v>10.178</v>
      </c>
      <c r="E152" s="56" t="str">
        <f t="shared" si="54"/>
        <v>13.776</v>
      </c>
      <c r="F152" s="56" t="str">
        <f t="shared" si="55"/>
        <v>3.875</v>
      </c>
      <c r="G152" s="56" t="str">
        <f t="shared" si="56"/>
        <v>27.394</v>
      </c>
      <c r="H152" s="56" t="str">
        <f t="shared" si="57"/>
        <v>122.449</v>
      </c>
      <c r="K152" s="57">
        <v>196.0</v>
      </c>
      <c r="L152" s="58" t="str">
        <f t="shared" ref="L152:P152" si="250">IF(S152=S151,NA(),S152)</f>
        <v>#N/A</v>
      </c>
      <c r="M152" s="58" t="str">
        <f t="shared" si="250"/>
        <v>#N/A</v>
      </c>
      <c r="N152" s="58" t="str">
        <f t="shared" si="250"/>
        <v>#N/A</v>
      </c>
      <c r="O152" s="58" t="str">
        <f t="shared" si="250"/>
        <v>#N/A</v>
      </c>
      <c r="P152" s="58" t="str">
        <f t="shared" si="250"/>
        <v>#N/A</v>
      </c>
      <c r="Q152" s="58"/>
      <c r="S152" t="str">
        <f>VLOOKUP(K152/Iset1,IDMTData,IF(IChar1=NI1.3,6,IF(IChar1=NI3.0,4,IF(IChar1=VI,5,IF(IChar1=EI,7,IF(IChar1=EI.64,3,8))))))*_TM1</f>
        <v>#N/A</v>
      </c>
      <c r="T152" t="str">
        <f>VLOOKUP(K152/Iset2,IDMTData,IF(IChar2=NI1.3,6,IF(IChar2=NI3.0,4,IF(IChar2=VI,5,IF(IChar2=EI,7,IF(IChar2=EI.64,3,8))))))*_TM2</f>
        <v>#N/A</v>
      </c>
      <c r="U152" t="str">
        <f>VLOOKUP(K152/Iset3,IDMTData,IF(IChar3=NI1.3,6,IF(IChar3=NI3.0,4,IF(IChar3=VI,5,IF(IChar3=EI,7,IF(IChar3=EI.64,3,8))))))*_TM3</f>
        <v>#N/A</v>
      </c>
      <c r="V152" t="str">
        <f>VLOOKUP(K152/Iset4,IDMTData,IF(IChar4=NI1.3,6,IF(IChar4=NI3.0,4,IF(IChar4=VI,5,IF(IChar4=EI,7,IF(IChar4=EI.64,3,8))))))*_TM4</f>
        <v>#N/A</v>
      </c>
      <c r="W152" t="str">
        <f>VLOOKUP(K152/Iset5,IDMTData,IF(IChar5=NI1.3,6,IF(IChar5=NI3.0,4,IF(IChar5=VI,5,IF(IChar5=EI,7,IF(IChar5=EI.64,3,8))))))*_TM5</f>
        <v>#N/A</v>
      </c>
      <c r="Z152" s="58" t="str">
        <f t="shared" ref="Z152:AB152" si="251">NA()</f>
        <v>#N/A</v>
      </c>
      <c r="AA152" s="58" t="str">
        <f t="shared" si="251"/>
        <v>#N/A</v>
      </c>
      <c r="AB152" s="58" t="str">
        <f t="shared" si="251"/>
        <v>#N/A</v>
      </c>
    </row>
    <row r="153" ht="12.75" customHeight="1">
      <c r="A153" s="55">
        <v>1.99</v>
      </c>
      <c r="B153" s="56" t="str">
        <f t="shared" si="182"/>
        <v>0.322</v>
      </c>
      <c r="C153" s="56" t="str">
        <f t="shared" si="243"/>
        <v>19.612</v>
      </c>
      <c r="D153" s="56" t="str">
        <f t="shared" si="53"/>
        <v>10.103</v>
      </c>
      <c r="E153" s="56" t="str">
        <f t="shared" si="54"/>
        <v>13.636</v>
      </c>
      <c r="F153" s="56" t="str">
        <f t="shared" si="55"/>
        <v>3.848</v>
      </c>
      <c r="G153" s="56" t="str">
        <f t="shared" si="56"/>
        <v>27.026</v>
      </c>
      <c r="H153" s="56" t="str">
        <f t="shared" si="57"/>
        <v>121.212</v>
      </c>
      <c r="K153" s="57">
        <v>197.0</v>
      </c>
      <c r="L153" s="58" t="str">
        <f t="shared" ref="L153:P153" si="252">IF(S153=S152,NA(),S153)</f>
        <v>#N/A</v>
      </c>
      <c r="M153" s="58" t="str">
        <f t="shared" si="252"/>
        <v>#N/A</v>
      </c>
      <c r="N153" s="58" t="str">
        <f t="shared" si="252"/>
        <v>#N/A</v>
      </c>
      <c r="O153" s="58" t="str">
        <f t="shared" si="252"/>
        <v>#N/A</v>
      </c>
      <c r="P153" s="58" t="str">
        <f t="shared" si="252"/>
        <v>#N/A</v>
      </c>
      <c r="Q153" s="58"/>
      <c r="S153" t="str">
        <f>VLOOKUP(K153/Iset1,IDMTData,IF(IChar1=NI1.3,6,IF(IChar1=NI3.0,4,IF(IChar1=VI,5,IF(IChar1=EI,7,IF(IChar1=EI.64,3,8))))))*_TM1</f>
        <v>#N/A</v>
      </c>
      <c r="T153" t="str">
        <f>VLOOKUP(K153/Iset2,IDMTData,IF(IChar2=NI1.3,6,IF(IChar2=NI3.0,4,IF(IChar2=VI,5,IF(IChar2=EI,7,IF(IChar2=EI.64,3,8))))))*_TM2</f>
        <v>#N/A</v>
      </c>
      <c r="U153" t="str">
        <f>VLOOKUP(K153/Iset3,IDMTData,IF(IChar3=NI1.3,6,IF(IChar3=NI3.0,4,IF(IChar3=VI,5,IF(IChar3=EI,7,IF(IChar3=EI.64,3,8))))))*_TM3</f>
        <v>#N/A</v>
      </c>
      <c r="V153" t="str">
        <f>VLOOKUP(K153/Iset4,IDMTData,IF(IChar4=NI1.3,6,IF(IChar4=NI3.0,4,IF(IChar4=VI,5,IF(IChar4=EI,7,IF(IChar4=EI.64,3,8))))))*_TM4</f>
        <v>#N/A</v>
      </c>
      <c r="W153" t="str">
        <f>VLOOKUP(K153/Iset5,IDMTData,IF(IChar5=NI1.3,6,IF(IChar5=NI3.0,4,IF(IChar5=VI,5,IF(IChar5=EI,7,IF(IChar5=EI.64,3,8))))))*_TM5</f>
        <v>#N/A</v>
      </c>
      <c r="Z153" s="58" t="str">
        <f t="shared" ref="Z153:AB153" si="253">NA()</f>
        <v>#N/A</v>
      </c>
      <c r="AA153" s="58" t="str">
        <f t="shared" si="253"/>
        <v>#N/A</v>
      </c>
      <c r="AB153" s="58" t="str">
        <f t="shared" si="253"/>
        <v>#N/A</v>
      </c>
    </row>
    <row r="154" ht="12.75" customHeight="1">
      <c r="A154" s="55">
        <v>2.0</v>
      </c>
      <c r="B154" s="56" t="str">
        <f t="shared" si="182"/>
        <v>0.314</v>
      </c>
      <c r="C154" s="56" t="str">
        <f t="shared" si="243"/>
        <v>19.299</v>
      </c>
      <c r="D154" s="56" t="str">
        <f t="shared" si="53"/>
        <v>10.029</v>
      </c>
      <c r="E154" s="56" t="str">
        <f t="shared" si="54"/>
        <v>13.500</v>
      </c>
      <c r="F154" s="56" t="str">
        <f t="shared" si="55"/>
        <v>3.822</v>
      </c>
      <c r="G154" s="56" t="str">
        <f t="shared" si="56"/>
        <v>26.667</v>
      </c>
      <c r="H154" s="56" t="str">
        <f t="shared" si="57"/>
        <v>120.000</v>
      </c>
      <c r="K154" s="57">
        <v>198.0</v>
      </c>
      <c r="L154" s="58" t="str">
        <f t="shared" ref="L154:P154" si="254">IF(S154=S153,NA(),S154)</f>
        <v>#N/A</v>
      </c>
      <c r="M154" s="58" t="str">
        <f t="shared" si="254"/>
        <v>#N/A</v>
      </c>
      <c r="N154" s="58" t="str">
        <f t="shared" si="254"/>
        <v>#N/A</v>
      </c>
      <c r="O154" s="58" t="str">
        <f t="shared" si="254"/>
        <v>#N/A</v>
      </c>
      <c r="P154" s="58" t="str">
        <f t="shared" si="254"/>
        <v>#N/A</v>
      </c>
      <c r="Q154" s="58"/>
      <c r="S154" t="str">
        <f>VLOOKUP(K154/Iset1,IDMTData,IF(IChar1=NI1.3,6,IF(IChar1=NI3.0,4,IF(IChar1=VI,5,IF(IChar1=EI,7,IF(IChar1=EI.64,3,8))))))*_TM1</f>
        <v>#N/A</v>
      </c>
      <c r="T154" t="str">
        <f>VLOOKUP(K154/Iset2,IDMTData,IF(IChar2=NI1.3,6,IF(IChar2=NI3.0,4,IF(IChar2=VI,5,IF(IChar2=EI,7,IF(IChar2=EI.64,3,8))))))*_TM2</f>
        <v>#N/A</v>
      </c>
      <c r="U154" t="str">
        <f>VLOOKUP(K154/Iset3,IDMTData,IF(IChar3=NI1.3,6,IF(IChar3=NI3.0,4,IF(IChar3=VI,5,IF(IChar3=EI,7,IF(IChar3=EI.64,3,8))))))*_TM3</f>
        <v>#N/A</v>
      </c>
      <c r="V154" t="str">
        <f>VLOOKUP(K154/Iset4,IDMTData,IF(IChar4=NI1.3,6,IF(IChar4=NI3.0,4,IF(IChar4=VI,5,IF(IChar4=EI,7,IF(IChar4=EI.64,3,8))))))*_TM4</f>
        <v>#N/A</v>
      </c>
      <c r="W154" t="str">
        <f>VLOOKUP(K154/Iset5,IDMTData,IF(IChar5=NI1.3,6,IF(IChar5=NI3.0,4,IF(IChar5=VI,5,IF(IChar5=EI,7,IF(IChar5=EI.64,3,8))))))*_TM5</f>
        <v>#N/A</v>
      </c>
      <c r="Z154" s="58" t="str">
        <f t="shared" ref="Z154:AB154" si="255">NA()</f>
        <v>#N/A</v>
      </c>
      <c r="AA154" s="58" t="str">
        <f t="shared" si="255"/>
        <v>#N/A</v>
      </c>
      <c r="AB154" s="58" t="str">
        <f t="shared" si="255"/>
        <v>#N/A</v>
      </c>
    </row>
    <row r="155" ht="12.75" customHeight="1">
      <c r="A155" s="55">
        <v>2.02</v>
      </c>
      <c r="B155" s="56" t="str">
        <f t="shared" si="182"/>
        <v>0.603</v>
      </c>
      <c r="C155" s="56" t="str">
        <f t="shared" si="243"/>
        <v>18.696</v>
      </c>
      <c r="D155" s="56" t="str">
        <f t="shared" si="53"/>
        <v>9.886</v>
      </c>
      <c r="E155" s="56" t="str">
        <f t="shared" si="54"/>
        <v>13.235</v>
      </c>
      <c r="F155" s="56" t="str">
        <f t="shared" si="55"/>
        <v>3.771</v>
      </c>
      <c r="G155" s="56" t="str">
        <f t="shared" si="56"/>
        <v>25.971</v>
      </c>
      <c r="H155" s="56" t="str">
        <f t="shared" si="57"/>
        <v>117.647</v>
      </c>
      <c r="K155" s="57">
        <v>199.0</v>
      </c>
      <c r="L155" s="58" t="str">
        <f t="shared" ref="L155:P155" si="256">IF(S155=S154,NA(),S155)</f>
        <v>#N/A</v>
      </c>
      <c r="M155" s="58" t="str">
        <f t="shared" si="256"/>
        <v>#N/A</v>
      </c>
      <c r="N155" s="58" t="str">
        <f t="shared" si="256"/>
        <v>#N/A</v>
      </c>
      <c r="O155" s="58" t="str">
        <f t="shared" si="256"/>
        <v>#N/A</v>
      </c>
      <c r="P155" s="58" t="str">
        <f t="shared" si="256"/>
        <v>#N/A</v>
      </c>
      <c r="Q155" s="58"/>
      <c r="S155" t="str">
        <f>VLOOKUP(K155/Iset1,IDMTData,IF(IChar1=NI1.3,6,IF(IChar1=NI3.0,4,IF(IChar1=VI,5,IF(IChar1=EI,7,IF(IChar1=EI.64,3,8))))))*_TM1</f>
        <v>#N/A</v>
      </c>
      <c r="T155" t="str">
        <f>VLOOKUP(K155/Iset2,IDMTData,IF(IChar2=NI1.3,6,IF(IChar2=NI3.0,4,IF(IChar2=VI,5,IF(IChar2=EI,7,IF(IChar2=EI.64,3,8))))))*_TM2</f>
        <v>#N/A</v>
      </c>
      <c r="U155" t="str">
        <f>VLOOKUP(K155/Iset3,IDMTData,IF(IChar3=NI1.3,6,IF(IChar3=NI3.0,4,IF(IChar3=VI,5,IF(IChar3=EI,7,IF(IChar3=EI.64,3,8))))))*_TM3</f>
        <v>#N/A</v>
      </c>
      <c r="V155" t="str">
        <f>VLOOKUP(K155/Iset4,IDMTData,IF(IChar4=NI1.3,6,IF(IChar4=NI3.0,4,IF(IChar4=VI,5,IF(IChar4=EI,7,IF(IChar4=EI.64,3,8))))))*_TM4</f>
        <v>#N/A</v>
      </c>
      <c r="W155" t="str">
        <f>VLOOKUP(K155/Iset5,IDMTData,IF(IChar5=NI1.3,6,IF(IChar5=NI3.0,4,IF(IChar5=VI,5,IF(IChar5=EI,7,IF(IChar5=EI.64,3,8))))))*_TM5</f>
        <v>#N/A</v>
      </c>
      <c r="Z155" s="58" t="str">
        <f t="shared" ref="Z155:AB155" si="257">NA()</f>
        <v>#N/A</v>
      </c>
      <c r="AA155" s="58" t="str">
        <f t="shared" si="257"/>
        <v>#N/A</v>
      </c>
      <c r="AB155" s="58" t="str">
        <f t="shared" si="257"/>
        <v>#N/A</v>
      </c>
    </row>
    <row r="156" ht="12.75" customHeight="1">
      <c r="A156" s="55">
        <v>2.04</v>
      </c>
      <c r="B156" s="56" t="str">
        <f t="shared" si="182"/>
        <v>0.572</v>
      </c>
      <c r="C156" s="56" t="str">
        <f t="shared" si="243"/>
        <v>18.124</v>
      </c>
      <c r="D156" s="56" t="str">
        <f t="shared" si="53"/>
        <v>9.749</v>
      </c>
      <c r="E156" s="56" t="str">
        <f t="shared" si="54"/>
        <v>12.981</v>
      </c>
      <c r="F156" s="56" t="str">
        <f t="shared" si="55"/>
        <v>3.722</v>
      </c>
      <c r="G156" s="56" t="str">
        <f t="shared" si="56"/>
        <v>25.304</v>
      </c>
      <c r="H156" s="56" t="str">
        <f t="shared" si="57"/>
        <v>115.385</v>
      </c>
      <c r="K156" s="57">
        <v>200.0</v>
      </c>
      <c r="L156" s="58" t="str">
        <f t="shared" ref="L156:P156" si="258">IF(S156=S155,NA(),S156)</f>
        <v>#N/A</v>
      </c>
      <c r="M156" s="58" t="str">
        <f t="shared" si="258"/>
        <v>#N/A</v>
      </c>
      <c r="N156" s="58" t="str">
        <f t="shared" si="258"/>
        <v>#N/A</v>
      </c>
      <c r="O156" s="58" t="str">
        <f t="shared" si="258"/>
        <v>#N/A</v>
      </c>
      <c r="P156" s="58" t="str">
        <f t="shared" si="258"/>
        <v>#N/A</v>
      </c>
      <c r="Q156" s="58"/>
      <c r="S156" t="str">
        <f>VLOOKUP(K156/Iset1,IDMTData,IF(IChar1=NI1.3,6,IF(IChar1=NI3.0,4,IF(IChar1=VI,5,IF(IChar1=EI,7,IF(IChar1=EI.64,3,8))))))*_TM1</f>
        <v>#N/A</v>
      </c>
      <c r="T156" t="str">
        <f>VLOOKUP(K156/Iset2,IDMTData,IF(IChar2=NI1.3,6,IF(IChar2=NI3.0,4,IF(IChar2=VI,5,IF(IChar2=EI,7,IF(IChar2=EI.64,3,8))))))*_TM2</f>
        <v>#N/A</v>
      </c>
      <c r="U156" t="str">
        <f>VLOOKUP(K156/Iset3,IDMTData,IF(IChar3=NI1.3,6,IF(IChar3=NI3.0,4,IF(IChar3=VI,5,IF(IChar3=EI,7,IF(IChar3=EI.64,3,8))))))*_TM3</f>
        <v>#N/A</v>
      </c>
      <c r="V156" t="str">
        <f>VLOOKUP(K156/Iset4,IDMTData,IF(IChar4=NI1.3,6,IF(IChar4=NI3.0,4,IF(IChar4=VI,5,IF(IChar4=EI,7,IF(IChar4=EI.64,3,8))))))*_TM4</f>
        <v>#N/A</v>
      </c>
      <c r="W156" t="str">
        <f>VLOOKUP(K156/Iset5,IDMTData,IF(IChar5=NI1.3,6,IF(IChar5=NI3.0,4,IF(IChar5=VI,5,IF(IChar5=EI,7,IF(IChar5=EI.64,3,8))))))*_TM5</f>
        <v>#N/A</v>
      </c>
      <c r="Z156" s="58" t="str">
        <f t="shared" ref="Z156:AB156" si="259">NA()</f>
        <v>#N/A</v>
      </c>
      <c r="AA156" s="58" t="str">
        <f t="shared" si="259"/>
        <v>#N/A</v>
      </c>
      <c r="AB156" s="58" t="str">
        <f t="shared" si="259"/>
        <v>#N/A</v>
      </c>
    </row>
    <row r="157" ht="12.75" customHeight="1">
      <c r="A157" s="55">
        <v>2.06</v>
      </c>
      <c r="B157" s="56" t="str">
        <f t="shared" si="182"/>
        <v>0.544</v>
      </c>
      <c r="C157" s="56" t="str">
        <f t="shared" si="243"/>
        <v>17.580</v>
      </c>
      <c r="D157" s="56" t="str">
        <f t="shared" si="53"/>
        <v>9.616</v>
      </c>
      <c r="E157" s="56" t="str">
        <f t="shared" si="54"/>
        <v>12.736</v>
      </c>
      <c r="F157" s="56" t="str">
        <f t="shared" si="55"/>
        <v>3.674</v>
      </c>
      <c r="G157" s="56" t="str">
        <f t="shared" si="56"/>
        <v>24.664</v>
      </c>
      <c r="H157" s="56" t="str">
        <f t="shared" si="57"/>
        <v>113.208</v>
      </c>
      <c r="K157" s="57">
        <v>201.0</v>
      </c>
      <c r="L157" s="58" t="str">
        <f t="shared" ref="L157:P157" si="260">IF(S157=S156,NA(),S157)</f>
        <v>#N/A</v>
      </c>
      <c r="M157" s="58" t="str">
        <f t="shared" si="260"/>
        <v>#N/A</v>
      </c>
      <c r="N157" s="58" t="str">
        <f t="shared" si="260"/>
        <v>#N/A</v>
      </c>
      <c r="O157" s="58" t="str">
        <f t="shared" si="260"/>
        <v>#N/A</v>
      </c>
      <c r="P157" s="58" t="str">
        <f t="shared" si="260"/>
        <v>#N/A</v>
      </c>
      <c r="Q157" s="58"/>
      <c r="S157" t="str">
        <f>VLOOKUP(K157/Iset1,IDMTData,IF(IChar1=NI1.3,6,IF(IChar1=NI3.0,4,IF(IChar1=VI,5,IF(IChar1=EI,7,IF(IChar1=EI.64,3,8))))))*_TM1</f>
        <v>#N/A</v>
      </c>
      <c r="T157" t="str">
        <f>VLOOKUP(K157/Iset2,IDMTData,IF(IChar2=NI1.3,6,IF(IChar2=NI3.0,4,IF(IChar2=VI,5,IF(IChar2=EI,7,IF(IChar2=EI.64,3,8))))))*_TM2</f>
        <v>#N/A</v>
      </c>
      <c r="U157" t="str">
        <f>VLOOKUP(K157/Iset3,IDMTData,IF(IChar3=NI1.3,6,IF(IChar3=NI3.0,4,IF(IChar3=VI,5,IF(IChar3=EI,7,IF(IChar3=EI.64,3,8))))))*_TM3</f>
        <v>#N/A</v>
      </c>
      <c r="V157" t="str">
        <f>VLOOKUP(K157/Iset4,IDMTData,IF(IChar4=NI1.3,6,IF(IChar4=NI3.0,4,IF(IChar4=VI,5,IF(IChar4=EI,7,IF(IChar4=EI.64,3,8))))))*_TM4</f>
        <v>#N/A</v>
      </c>
      <c r="W157" t="str">
        <f>VLOOKUP(K157/Iset5,IDMTData,IF(IChar5=NI1.3,6,IF(IChar5=NI3.0,4,IF(IChar5=VI,5,IF(IChar5=EI,7,IF(IChar5=EI.64,3,8))))))*_TM5</f>
        <v>#N/A</v>
      </c>
      <c r="Z157" s="58" t="str">
        <f t="shared" ref="Z157:AB157" si="261">NA()</f>
        <v>#N/A</v>
      </c>
      <c r="AA157" s="58" t="str">
        <f t="shared" si="261"/>
        <v>#N/A</v>
      </c>
      <c r="AB157" s="58" t="str">
        <f t="shared" si="261"/>
        <v>#N/A</v>
      </c>
    </row>
    <row r="158" ht="12.75" customHeight="1">
      <c r="A158" s="55">
        <v>2.08</v>
      </c>
      <c r="B158" s="56" t="str">
        <f t="shared" si="182"/>
        <v>0.517</v>
      </c>
      <c r="C158" s="56" t="str">
        <f t="shared" si="243"/>
        <v>17.063</v>
      </c>
      <c r="D158" s="56" t="str">
        <f t="shared" si="53"/>
        <v>9.488</v>
      </c>
      <c r="E158" s="56" t="str">
        <f t="shared" si="54"/>
        <v>12.500</v>
      </c>
      <c r="F158" s="56" t="str">
        <f t="shared" si="55"/>
        <v>3.629</v>
      </c>
      <c r="G158" s="56" t="str">
        <f t="shared" si="56"/>
        <v>24.050</v>
      </c>
      <c r="H158" s="56" t="str">
        <f t="shared" si="57"/>
        <v>111.111</v>
      </c>
      <c r="K158" s="57">
        <v>202.0</v>
      </c>
      <c r="L158" s="58" t="str">
        <f t="shared" ref="L158:P158" si="262">IF(S158=S157,NA(),S158)</f>
        <v>#N/A</v>
      </c>
      <c r="M158" s="58" t="str">
        <f t="shared" si="262"/>
        <v>#N/A</v>
      </c>
      <c r="N158" s="58" t="str">
        <f t="shared" si="262"/>
        <v>#N/A</v>
      </c>
      <c r="O158" s="58" t="str">
        <f t="shared" si="262"/>
        <v>#N/A</v>
      </c>
      <c r="P158" s="58" t="str">
        <f t="shared" si="262"/>
        <v>#N/A</v>
      </c>
      <c r="Q158" s="58"/>
      <c r="S158" t="str">
        <f>VLOOKUP(K158/Iset1,IDMTData,IF(IChar1=NI1.3,6,IF(IChar1=NI3.0,4,IF(IChar1=VI,5,IF(IChar1=EI,7,IF(IChar1=EI.64,3,8))))))*_TM1</f>
        <v>#N/A</v>
      </c>
      <c r="T158" t="str">
        <f>VLOOKUP(K158/Iset2,IDMTData,IF(IChar2=NI1.3,6,IF(IChar2=NI3.0,4,IF(IChar2=VI,5,IF(IChar2=EI,7,IF(IChar2=EI.64,3,8))))))*_TM2</f>
        <v>#N/A</v>
      </c>
      <c r="U158" t="str">
        <f>VLOOKUP(K158/Iset3,IDMTData,IF(IChar3=NI1.3,6,IF(IChar3=NI3.0,4,IF(IChar3=VI,5,IF(IChar3=EI,7,IF(IChar3=EI.64,3,8))))))*_TM3</f>
        <v>#N/A</v>
      </c>
      <c r="V158" t="str">
        <f>VLOOKUP(K158/Iset4,IDMTData,IF(IChar4=NI1.3,6,IF(IChar4=NI3.0,4,IF(IChar4=VI,5,IF(IChar4=EI,7,IF(IChar4=EI.64,3,8))))))*_TM4</f>
        <v>#N/A</v>
      </c>
      <c r="W158" t="str">
        <f>VLOOKUP(K158/Iset5,IDMTData,IF(IChar5=NI1.3,6,IF(IChar5=NI3.0,4,IF(IChar5=VI,5,IF(IChar5=EI,7,IF(IChar5=EI.64,3,8))))))*_TM5</f>
        <v>#N/A</v>
      </c>
      <c r="Z158" s="58" t="str">
        <f t="shared" ref="Z158:AB158" si="263">NA()</f>
        <v>#N/A</v>
      </c>
      <c r="AA158" s="58" t="str">
        <f t="shared" si="263"/>
        <v>#N/A</v>
      </c>
      <c r="AB158" s="58" t="str">
        <f t="shared" si="263"/>
        <v>#N/A</v>
      </c>
    </row>
    <row r="159" ht="12.75" customHeight="1">
      <c r="A159" s="55">
        <v>2.1</v>
      </c>
      <c r="B159" s="56" t="str">
        <f t="shared" si="182"/>
        <v>0.492</v>
      </c>
      <c r="C159" s="56" t="str">
        <f t="shared" si="243"/>
        <v>16.571</v>
      </c>
      <c r="D159" s="56" t="str">
        <f t="shared" si="53"/>
        <v>9.365</v>
      </c>
      <c r="E159" s="56" t="str">
        <f t="shared" si="54"/>
        <v>12.273</v>
      </c>
      <c r="F159" s="56" t="str">
        <f t="shared" si="55"/>
        <v>3.585</v>
      </c>
      <c r="G159" s="56" t="str">
        <f t="shared" si="56"/>
        <v>23.460</v>
      </c>
      <c r="H159" s="56" t="str">
        <f t="shared" si="57"/>
        <v>109.091</v>
      </c>
      <c r="K159" s="57">
        <v>203.0</v>
      </c>
      <c r="L159" s="58" t="str">
        <f t="shared" ref="L159:P159" si="264">IF(S159=S158,NA(),S159)</f>
        <v>#N/A</v>
      </c>
      <c r="M159" s="58" t="str">
        <f t="shared" si="264"/>
        <v>#N/A</v>
      </c>
      <c r="N159" s="58" t="str">
        <f t="shared" si="264"/>
        <v>#N/A</v>
      </c>
      <c r="O159" s="58" t="str">
        <f t="shared" si="264"/>
        <v>#N/A</v>
      </c>
      <c r="P159" s="58" t="str">
        <f t="shared" si="264"/>
        <v>#N/A</v>
      </c>
      <c r="Q159" s="58"/>
      <c r="S159" t="str">
        <f>VLOOKUP(K159/Iset1,IDMTData,IF(IChar1=NI1.3,6,IF(IChar1=NI3.0,4,IF(IChar1=VI,5,IF(IChar1=EI,7,IF(IChar1=EI.64,3,8))))))*_TM1</f>
        <v>#N/A</v>
      </c>
      <c r="T159" t="str">
        <f>VLOOKUP(K159/Iset2,IDMTData,IF(IChar2=NI1.3,6,IF(IChar2=NI3.0,4,IF(IChar2=VI,5,IF(IChar2=EI,7,IF(IChar2=EI.64,3,8))))))*_TM2</f>
        <v>#N/A</v>
      </c>
      <c r="U159" t="str">
        <f>VLOOKUP(K159/Iset3,IDMTData,IF(IChar3=NI1.3,6,IF(IChar3=NI3.0,4,IF(IChar3=VI,5,IF(IChar3=EI,7,IF(IChar3=EI.64,3,8))))))*_TM3</f>
        <v>#N/A</v>
      </c>
      <c r="V159" t="str">
        <f>VLOOKUP(K159/Iset4,IDMTData,IF(IChar4=NI1.3,6,IF(IChar4=NI3.0,4,IF(IChar4=VI,5,IF(IChar4=EI,7,IF(IChar4=EI.64,3,8))))))*_TM4</f>
        <v>#N/A</v>
      </c>
      <c r="W159" t="str">
        <f>VLOOKUP(K159/Iset5,IDMTData,IF(IChar5=NI1.3,6,IF(IChar5=NI3.0,4,IF(IChar5=VI,5,IF(IChar5=EI,7,IF(IChar5=EI.64,3,8))))))*_TM5</f>
        <v>#N/A</v>
      </c>
      <c r="Z159" s="58" t="str">
        <f t="shared" ref="Z159:AB159" si="265">NA()</f>
        <v>#N/A</v>
      </c>
      <c r="AA159" s="58" t="str">
        <f t="shared" si="265"/>
        <v>#N/A</v>
      </c>
      <c r="AB159" s="58" t="str">
        <f t="shared" si="265"/>
        <v>#N/A</v>
      </c>
    </row>
    <row r="160" ht="12.75" customHeight="1">
      <c r="A160" s="55">
        <v>2.12</v>
      </c>
      <c r="B160" s="56" t="str">
        <f t="shared" si="182"/>
        <v>0.469</v>
      </c>
      <c r="C160" s="56" t="str">
        <f t="shared" si="243"/>
        <v>16.101</v>
      </c>
      <c r="D160" s="56" t="str">
        <f t="shared" si="53"/>
        <v>9.246</v>
      </c>
      <c r="E160" s="56" t="str">
        <f t="shared" si="54"/>
        <v>12.054</v>
      </c>
      <c r="F160" s="56" t="str">
        <f t="shared" si="55"/>
        <v>3.542</v>
      </c>
      <c r="G160" s="56" t="str">
        <f t="shared" si="56"/>
        <v>22.894</v>
      </c>
      <c r="H160" s="56" t="str">
        <f t="shared" si="57"/>
        <v>107.143</v>
      </c>
      <c r="K160" s="57">
        <v>204.0</v>
      </c>
      <c r="L160" s="58" t="str">
        <f t="shared" ref="L160:P160" si="266">IF(S160=S159,NA(),S160)</f>
        <v>#N/A</v>
      </c>
      <c r="M160" s="58" t="str">
        <f t="shared" si="266"/>
        <v>#N/A</v>
      </c>
      <c r="N160" s="58" t="str">
        <f t="shared" si="266"/>
        <v>#N/A</v>
      </c>
      <c r="O160" s="58" t="str">
        <f t="shared" si="266"/>
        <v>#N/A</v>
      </c>
      <c r="P160" s="58" t="str">
        <f t="shared" si="266"/>
        <v>#N/A</v>
      </c>
      <c r="Q160" s="58"/>
      <c r="S160" t="str">
        <f>VLOOKUP(K160/Iset1,IDMTData,IF(IChar1=NI1.3,6,IF(IChar1=NI3.0,4,IF(IChar1=VI,5,IF(IChar1=EI,7,IF(IChar1=EI.64,3,8))))))*_TM1</f>
        <v>#N/A</v>
      </c>
      <c r="T160" t="str">
        <f>VLOOKUP(K160/Iset2,IDMTData,IF(IChar2=NI1.3,6,IF(IChar2=NI3.0,4,IF(IChar2=VI,5,IF(IChar2=EI,7,IF(IChar2=EI.64,3,8))))))*_TM2</f>
        <v>#N/A</v>
      </c>
      <c r="U160" t="str">
        <f>VLOOKUP(K160/Iset3,IDMTData,IF(IChar3=NI1.3,6,IF(IChar3=NI3.0,4,IF(IChar3=VI,5,IF(IChar3=EI,7,IF(IChar3=EI.64,3,8))))))*_TM3</f>
        <v>#N/A</v>
      </c>
      <c r="V160" t="str">
        <f>VLOOKUP(K160/Iset4,IDMTData,IF(IChar4=NI1.3,6,IF(IChar4=NI3.0,4,IF(IChar4=VI,5,IF(IChar4=EI,7,IF(IChar4=EI.64,3,8))))))*_TM4</f>
        <v>#N/A</v>
      </c>
      <c r="W160" t="str">
        <f>VLOOKUP(K160/Iset5,IDMTData,IF(IChar5=NI1.3,6,IF(IChar5=NI3.0,4,IF(IChar5=VI,5,IF(IChar5=EI,7,IF(IChar5=EI.64,3,8))))))*_TM5</f>
        <v>#N/A</v>
      </c>
      <c r="Z160" s="58" t="str">
        <f t="shared" ref="Z160:AB160" si="267">NA()</f>
        <v>#N/A</v>
      </c>
      <c r="AA160" s="58" t="str">
        <f t="shared" si="267"/>
        <v>#N/A</v>
      </c>
      <c r="AB160" s="58" t="str">
        <f t="shared" si="267"/>
        <v>#N/A</v>
      </c>
    </row>
    <row r="161" ht="12.75" customHeight="1">
      <c r="A161" s="55">
        <v>2.14</v>
      </c>
      <c r="B161" s="56" t="str">
        <f t="shared" si="182"/>
        <v>0.448</v>
      </c>
      <c r="C161" s="56" t="str">
        <f t="shared" si="243"/>
        <v>15.653</v>
      </c>
      <c r="D161" s="56" t="str">
        <f t="shared" si="53"/>
        <v>9.131</v>
      </c>
      <c r="E161" s="56" t="str">
        <f t="shared" si="54"/>
        <v>11.842</v>
      </c>
      <c r="F161" s="56" t="str">
        <f t="shared" si="55"/>
        <v>3.501</v>
      </c>
      <c r="G161" s="56" t="str">
        <f t="shared" si="56"/>
        <v>22.349</v>
      </c>
      <c r="H161" s="56" t="str">
        <f t="shared" si="57"/>
        <v>105.263</v>
      </c>
      <c r="K161" s="57">
        <v>205.0</v>
      </c>
      <c r="L161" s="58" t="str">
        <f t="shared" ref="L161:P161" si="268">IF(S161=S160,NA(),S161)</f>
        <v>#N/A</v>
      </c>
      <c r="M161" s="58" t="str">
        <f t="shared" si="268"/>
        <v>#N/A</v>
      </c>
      <c r="N161" s="58" t="str">
        <f t="shared" si="268"/>
        <v>#N/A</v>
      </c>
      <c r="O161" s="58" t="str">
        <f t="shared" si="268"/>
        <v>#N/A</v>
      </c>
      <c r="P161" s="58" t="str">
        <f t="shared" si="268"/>
        <v>#N/A</v>
      </c>
      <c r="Q161" s="58"/>
      <c r="S161" t="str">
        <f>VLOOKUP(K161/Iset1,IDMTData,IF(IChar1=NI1.3,6,IF(IChar1=NI3.0,4,IF(IChar1=VI,5,IF(IChar1=EI,7,IF(IChar1=EI.64,3,8))))))*_TM1</f>
        <v>#N/A</v>
      </c>
      <c r="T161" t="str">
        <f>VLOOKUP(K161/Iset2,IDMTData,IF(IChar2=NI1.3,6,IF(IChar2=NI3.0,4,IF(IChar2=VI,5,IF(IChar2=EI,7,IF(IChar2=EI.64,3,8))))))*_TM2</f>
        <v>#N/A</v>
      </c>
      <c r="U161" t="str">
        <f>VLOOKUP(K161/Iset3,IDMTData,IF(IChar3=NI1.3,6,IF(IChar3=NI3.0,4,IF(IChar3=VI,5,IF(IChar3=EI,7,IF(IChar3=EI.64,3,8))))))*_TM3</f>
        <v>#N/A</v>
      </c>
      <c r="V161" t="str">
        <f>VLOOKUP(K161/Iset4,IDMTData,IF(IChar4=NI1.3,6,IF(IChar4=NI3.0,4,IF(IChar4=VI,5,IF(IChar4=EI,7,IF(IChar4=EI.64,3,8))))))*_TM4</f>
        <v>#N/A</v>
      </c>
      <c r="W161" t="str">
        <f>VLOOKUP(K161/Iset5,IDMTData,IF(IChar5=NI1.3,6,IF(IChar5=NI3.0,4,IF(IChar5=VI,5,IF(IChar5=EI,7,IF(IChar5=EI.64,3,8))))))*_TM5</f>
        <v>#N/A</v>
      </c>
      <c r="Z161" s="58" t="str">
        <f t="shared" ref="Z161:AB161" si="269">NA()</f>
        <v>#N/A</v>
      </c>
      <c r="AA161" s="58" t="str">
        <f t="shared" si="269"/>
        <v>#N/A</v>
      </c>
      <c r="AB161" s="58" t="str">
        <f t="shared" si="269"/>
        <v>#N/A</v>
      </c>
    </row>
    <row r="162" ht="12.75" customHeight="1">
      <c r="A162" s="55">
        <v>2.16</v>
      </c>
      <c r="B162" s="56" t="str">
        <f t="shared" si="182"/>
        <v>0.428</v>
      </c>
      <c r="C162" s="56" t="str">
        <f t="shared" si="243"/>
        <v>15.226</v>
      </c>
      <c r="D162" s="56" t="str">
        <f t="shared" si="53"/>
        <v>9.020</v>
      </c>
      <c r="E162" s="56" t="str">
        <f t="shared" si="54"/>
        <v>11.638</v>
      </c>
      <c r="F162" s="56" t="str">
        <f t="shared" si="55"/>
        <v>3.461</v>
      </c>
      <c r="G162" s="56" t="str">
        <f t="shared" si="56"/>
        <v>21.825</v>
      </c>
      <c r="H162" s="56" t="str">
        <f t="shared" si="57"/>
        <v>103.448</v>
      </c>
      <c r="K162" s="57">
        <v>206.0</v>
      </c>
      <c r="L162" s="58" t="str">
        <f t="shared" ref="L162:P162" si="270">IF(S162=S161,NA(),S162)</f>
        <v>#N/A</v>
      </c>
      <c r="M162" s="58" t="str">
        <f t="shared" si="270"/>
        <v>#N/A</v>
      </c>
      <c r="N162" s="58" t="str">
        <f t="shared" si="270"/>
        <v>#N/A</v>
      </c>
      <c r="O162" s="58" t="str">
        <f t="shared" si="270"/>
        <v>#N/A</v>
      </c>
      <c r="P162" s="58" t="str">
        <f t="shared" si="270"/>
        <v>#N/A</v>
      </c>
      <c r="Q162" s="58"/>
      <c r="S162" t="str">
        <f>VLOOKUP(K162/Iset1,IDMTData,IF(IChar1=NI1.3,6,IF(IChar1=NI3.0,4,IF(IChar1=VI,5,IF(IChar1=EI,7,IF(IChar1=EI.64,3,8))))))*_TM1</f>
        <v>#N/A</v>
      </c>
      <c r="T162" t="str">
        <f>VLOOKUP(K162/Iset2,IDMTData,IF(IChar2=NI1.3,6,IF(IChar2=NI3.0,4,IF(IChar2=VI,5,IF(IChar2=EI,7,IF(IChar2=EI.64,3,8))))))*_TM2</f>
        <v>#N/A</v>
      </c>
      <c r="U162" t="str">
        <f>VLOOKUP(K162/Iset3,IDMTData,IF(IChar3=NI1.3,6,IF(IChar3=NI3.0,4,IF(IChar3=VI,5,IF(IChar3=EI,7,IF(IChar3=EI.64,3,8))))))*_TM3</f>
        <v>#N/A</v>
      </c>
      <c r="V162" t="str">
        <f>VLOOKUP(K162/Iset4,IDMTData,IF(IChar4=NI1.3,6,IF(IChar4=NI3.0,4,IF(IChar4=VI,5,IF(IChar4=EI,7,IF(IChar4=EI.64,3,8))))))*_TM4</f>
        <v>#N/A</v>
      </c>
      <c r="W162" t="str">
        <f>VLOOKUP(K162/Iset5,IDMTData,IF(IChar5=NI1.3,6,IF(IChar5=NI3.0,4,IF(IChar5=VI,5,IF(IChar5=EI,7,IF(IChar5=EI.64,3,8))))))*_TM5</f>
        <v>#N/A</v>
      </c>
      <c r="Z162" s="58" t="str">
        <f t="shared" ref="Z162:AB162" si="271">NA()</f>
        <v>#N/A</v>
      </c>
      <c r="AA162" s="58" t="str">
        <f t="shared" si="271"/>
        <v>#N/A</v>
      </c>
      <c r="AB162" s="58" t="str">
        <f t="shared" si="271"/>
        <v>#N/A</v>
      </c>
    </row>
    <row r="163" ht="12.75" customHeight="1">
      <c r="A163" s="55">
        <v>2.18</v>
      </c>
      <c r="B163" s="56" t="str">
        <f t="shared" si="182"/>
        <v>0.409</v>
      </c>
      <c r="C163" s="56" t="str">
        <f t="shared" si="243"/>
        <v>14.817</v>
      </c>
      <c r="D163" s="56" t="str">
        <f t="shared" si="53"/>
        <v>8.912</v>
      </c>
      <c r="E163" s="56" t="str">
        <f t="shared" si="54"/>
        <v>11.441</v>
      </c>
      <c r="F163" s="56" t="str">
        <f t="shared" si="55"/>
        <v>3.423</v>
      </c>
      <c r="G163" s="56" t="str">
        <f t="shared" si="56"/>
        <v>21.320</v>
      </c>
      <c r="H163" s="56" t="str">
        <f t="shared" si="57"/>
        <v>101.695</v>
      </c>
      <c r="K163" s="57">
        <v>207.0</v>
      </c>
      <c r="L163" s="58" t="str">
        <f t="shared" ref="L163:P163" si="272">IF(S163=S162,NA(),S163)</f>
        <v>#N/A</v>
      </c>
      <c r="M163" s="58" t="str">
        <f t="shared" si="272"/>
        <v>#N/A</v>
      </c>
      <c r="N163" s="58" t="str">
        <f t="shared" si="272"/>
        <v>#N/A</v>
      </c>
      <c r="O163" s="58" t="str">
        <f t="shared" si="272"/>
        <v>#N/A</v>
      </c>
      <c r="P163" s="58" t="str">
        <f t="shared" si="272"/>
        <v>#N/A</v>
      </c>
      <c r="Q163" s="58"/>
      <c r="S163" t="str">
        <f>VLOOKUP(K163/Iset1,IDMTData,IF(IChar1=NI1.3,6,IF(IChar1=NI3.0,4,IF(IChar1=VI,5,IF(IChar1=EI,7,IF(IChar1=EI.64,3,8))))))*_TM1</f>
        <v>#N/A</v>
      </c>
      <c r="T163" t="str">
        <f>VLOOKUP(K163/Iset2,IDMTData,IF(IChar2=NI1.3,6,IF(IChar2=NI3.0,4,IF(IChar2=VI,5,IF(IChar2=EI,7,IF(IChar2=EI.64,3,8))))))*_TM2</f>
        <v>#N/A</v>
      </c>
      <c r="U163" t="str">
        <f>VLOOKUP(K163/Iset3,IDMTData,IF(IChar3=NI1.3,6,IF(IChar3=NI3.0,4,IF(IChar3=VI,5,IF(IChar3=EI,7,IF(IChar3=EI.64,3,8))))))*_TM3</f>
        <v>#N/A</v>
      </c>
      <c r="V163" t="str">
        <f>VLOOKUP(K163/Iset4,IDMTData,IF(IChar4=NI1.3,6,IF(IChar4=NI3.0,4,IF(IChar4=VI,5,IF(IChar4=EI,7,IF(IChar4=EI.64,3,8))))))*_TM4</f>
        <v>#N/A</v>
      </c>
      <c r="W163" t="str">
        <f>VLOOKUP(K163/Iset5,IDMTData,IF(IChar5=NI1.3,6,IF(IChar5=NI3.0,4,IF(IChar5=VI,5,IF(IChar5=EI,7,IF(IChar5=EI.64,3,8))))))*_TM5</f>
        <v>#N/A</v>
      </c>
      <c r="Z163" s="58" t="str">
        <f t="shared" ref="Z163:AB163" si="273">NA()</f>
        <v>#N/A</v>
      </c>
      <c r="AA163" s="58" t="str">
        <f t="shared" si="273"/>
        <v>#N/A</v>
      </c>
      <c r="AB163" s="58" t="str">
        <f t="shared" si="273"/>
        <v>#N/A</v>
      </c>
    </row>
    <row r="164" ht="12.75" customHeight="1">
      <c r="A164" s="55">
        <v>2.2</v>
      </c>
      <c r="B164" s="56" t="str">
        <f t="shared" si="182"/>
        <v>0.391</v>
      </c>
      <c r="C164" s="56" t="str">
        <f t="shared" si="243"/>
        <v>14.426</v>
      </c>
      <c r="D164" s="56" t="str">
        <f t="shared" si="53"/>
        <v>8.808</v>
      </c>
      <c r="E164" s="56" t="str">
        <f t="shared" si="54"/>
        <v>11.250</v>
      </c>
      <c r="F164" s="56" t="str">
        <f t="shared" si="55"/>
        <v>3.386</v>
      </c>
      <c r="G164" s="56" t="str">
        <f t="shared" si="56"/>
        <v>20.833</v>
      </c>
      <c r="H164" s="56" t="str">
        <f t="shared" si="57"/>
        <v>100.000</v>
      </c>
      <c r="K164" s="57">
        <v>208.0</v>
      </c>
      <c r="L164" s="58" t="str">
        <f t="shared" ref="L164:P164" si="274">IF(S164=S163,NA(),S164)</f>
        <v>#N/A</v>
      </c>
      <c r="M164" s="58" t="str">
        <f t="shared" si="274"/>
        <v>#N/A</v>
      </c>
      <c r="N164" s="58" t="str">
        <f t="shared" si="274"/>
        <v>#N/A</v>
      </c>
      <c r="O164" s="58" t="str">
        <f t="shared" si="274"/>
        <v>#N/A</v>
      </c>
      <c r="P164" s="58" t="str">
        <f t="shared" si="274"/>
        <v>#N/A</v>
      </c>
      <c r="Q164" s="58"/>
      <c r="S164" t="str">
        <f>VLOOKUP(K164/Iset1,IDMTData,IF(IChar1=NI1.3,6,IF(IChar1=NI3.0,4,IF(IChar1=VI,5,IF(IChar1=EI,7,IF(IChar1=EI.64,3,8))))))*_TM1</f>
        <v>#N/A</v>
      </c>
      <c r="T164" t="str">
        <f>VLOOKUP(K164/Iset2,IDMTData,IF(IChar2=NI1.3,6,IF(IChar2=NI3.0,4,IF(IChar2=VI,5,IF(IChar2=EI,7,IF(IChar2=EI.64,3,8))))))*_TM2</f>
        <v>#N/A</v>
      </c>
      <c r="U164" t="str">
        <f>VLOOKUP(K164/Iset3,IDMTData,IF(IChar3=NI1.3,6,IF(IChar3=NI3.0,4,IF(IChar3=VI,5,IF(IChar3=EI,7,IF(IChar3=EI.64,3,8))))))*_TM3</f>
        <v>#N/A</v>
      </c>
      <c r="V164" t="str">
        <f>VLOOKUP(K164/Iset4,IDMTData,IF(IChar4=NI1.3,6,IF(IChar4=NI3.0,4,IF(IChar4=VI,5,IF(IChar4=EI,7,IF(IChar4=EI.64,3,8))))))*_TM4</f>
        <v>#N/A</v>
      </c>
      <c r="W164" t="str">
        <f>VLOOKUP(K164/Iset5,IDMTData,IF(IChar5=NI1.3,6,IF(IChar5=NI3.0,4,IF(IChar5=VI,5,IF(IChar5=EI,7,IF(IChar5=EI.64,3,8))))))*_TM5</f>
        <v>#N/A</v>
      </c>
      <c r="Z164" s="58" t="str">
        <f t="shared" ref="Z164:AB164" si="275">NA()</f>
        <v>#N/A</v>
      </c>
      <c r="AA164" s="58" t="str">
        <f t="shared" si="275"/>
        <v>#N/A</v>
      </c>
      <c r="AB164" s="58" t="str">
        <f t="shared" si="275"/>
        <v>#N/A</v>
      </c>
    </row>
    <row r="165" ht="12.75" customHeight="1">
      <c r="A165" s="55">
        <v>2.22</v>
      </c>
      <c r="B165" s="56" t="str">
        <f t="shared" si="182"/>
        <v>0.374</v>
      </c>
      <c r="C165" s="56" t="str">
        <f t="shared" si="243"/>
        <v>14.051</v>
      </c>
      <c r="D165" s="56" t="str">
        <f t="shared" si="53"/>
        <v>8.708</v>
      </c>
      <c r="E165" s="56" t="str">
        <f t="shared" si="54"/>
        <v>11.066</v>
      </c>
      <c r="F165" s="56" t="str">
        <f t="shared" si="55"/>
        <v>3.350</v>
      </c>
      <c r="G165" s="56" t="str">
        <f t="shared" si="56"/>
        <v>20.365</v>
      </c>
      <c r="H165" s="56" t="str">
        <f t="shared" si="57"/>
        <v>98.361</v>
      </c>
      <c r="K165" s="57">
        <v>209.0</v>
      </c>
      <c r="L165" s="58" t="str">
        <f t="shared" ref="L165:P165" si="276">IF(S165=S164,NA(),S165)</f>
        <v>#N/A</v>
      </c>
      <c r="M165" s="58" t="str">
        <f t="shared" si="276"/>
        <v>#N/A</v>
      </c>
      <c r="N165" s="58" t="str">
        <f t="shared" si="276"/>
        <v>#N/A</v>
      </c>
      <c r="O165" s="58" t="str">
        <f t="shared" si="276"/>
        <v>#N/A</v>
      </c>
      <c r="P165" s="58" t="str">
        <f t="shared" si="276"/>
        <v>#N/A</v>
      </c>
      <c r="Q165" s="58"/>
      <c r="S165" t="str">
        <f>VLOOKUP(K165/Iset1,IDMTData,IF(IChar1=NI1.3,6,IF(IChar1=NI3.0,4,IF(IChar1=VI,5,IF(IChar1=EI,7,IF(IChar1=EI.64,3,8))))))*_TM1</f>
        <v>#N/A</v>
      </c>
      <c r="T165" t="str">
        <f>VLOOKUP(K165/Iset2,IDMTData,IF(IChar2=NI1.3,6,IF(IChar2=NI3.0,4,IF(IChar2=VI,5,IF(IChar2=EI,7,IF(IChar2=EI.64,3,8))))))*_TM2</f>
        <v>#N/A</v>
      </c>
      <c r="U165" t="str">
        <f>VLOOKUP(K165/Iset3,IDMTData,IF(IChar3=NI1.3,6,IF(IChar3=NI3.0,4,IF(IChar3=VI,5,IF(IChar3=EI,7,IF(IChar3=EI.64,3,8))))))*_TM3</f>
        <v>#N/A</v>
      </c>
      <c r="V165" t="str">
        <f>VLOOKUP(K165/Iset4,IDMTData,IF(IChar4=NI1.3,6,IF(IChar4=NI3.0,4,IF(IChar4=VI,5,IF(IChar4=EI,7,IF(IChar4=EI.64,3,8))))))*_TM4</f>
        <v>#N/A</v>
      </c>
      <c r="W165" t="str">
        <f>VLOOKUP(K165/Iset5,IDMTData,IF(IChar5=NI1.3,6,IF(IChar5=NI3.0,4,IF(IChar5=VI,5,IF(IChar5=EI,7,IF(IChar5=EI.64,3,8))))))*_TM5</f>
        <v>#N/A</v>
      </c>
      <c r="Z165" s="58" t="str">
        <f t="shared" ref="Z165:AB165" si="277">NA()</f>
        <v>#N/A</v>
      </c>
      <c r="AA165" s="58" t="str">
        <f t="shared" si="277"/>
        <v>#N/A</v>
      </c>
      <c r="AB165" s="58" t="str">
        <f t="shared" si="277"/>
        <v>#N/A</v>
      </c>
    </row>
    <row r="166" ht="12.75" customHeight="1">
      <c r="A166" s="55">
        <v>2.24</v>
      </c>
      <c r="B166" s="56" t="str">
        <f t="shared" si="182"/>
        <v>0.359</v>
      </c>
      <c r="C166" s="56" t="str">
        <f t="shared" si="243"/>
        <v>13.692</v>
      </c>
      <c r="D166" s="56" t="str">
        <f t="shared" si="53"/>
        <v>8.610</v>
      </c>
      <c r="E166" s="56" t="str">
        <f t="shared" si="54"/>
        <v>10.887</v>
      </c>
      <c r="F166" s="56" t="str">
        <f t="shared" si="55"/>
        <v>3.315</v>
      </c>
      <c r="G166" s="56" t="str">
        <f t="shared" si="56"/>
        <v>19.912</v>
      </c>
      <c r="H166" s="56" t="str">
        <f t="shared" si="57"/>
        <v>96.774</v>
      </c>
      <c r="K166" s="57">
        <v>210.0</v>
      </c>
      <c r="L166" s="58" t="str">
        <f t="shared" ref="L166:P166" si="278">IF(S166=S165,NA(),S166)</f>
        <v>#N/A</v>
      </c>
      <c r="M166" s="58" t="str">
        <f t="shared" si="278"/>
        <v>#N/A</v>
      </c>
      <c r="N166" s="58" t="str">
        <f t="shared" si="278"/>
        <v>#N/A</v>
      </c>
      <c r="O166" s="58" t="str">
        <f t="shared" si="278"/>
        <v>#N/A</v>
      </c>
      <c r="P166" s="58" t="str">
        <f t="shared" si="278"/>
        <v>#N/A</v>
      </c>
      <c r="Q166" s="58"/>
      <c r="S166" t="str">
        <f>VLOOKUP(K166/Iset1,IDMTData,IF(IChar1=NI1.3,6,IF(IChar1=NI3.0,4,IF(IChar1=VI,5,IF(IChar1=EI,7,IF(IChar1=EI.64,3,8))))))*_TM1</f>
        <v>#N/A</v>
      </c>
      <c r="T166" t="str">
        <f>VLOOKUP(K166/Iset2,IDMTData,IF(IChar2=NI1.3,6,IF(IChar2=NI3.0,4,IF(IChar2=VI,5,IF(IChar2=EI,7,IF(IChar2=EI.64,3,8))))))*_TM2</f>
        <v>#N/A</v>
      </c>
      <c r="U166" t="str">
        <f>VLOOKUP(K166/Iset3,IDMTData,IF(IChar3=NI1.3,6,IF(IChar3=NI3.0,4,IF(IChar3=VI,5,IF(IChar3=EI,7,IF(IChar3=EI.64,3,8))))))*_TM3</f>
        <v>#N/A</v>
      </c>
      <c r="V166" t="str">
        <f>VLOOKUP(K166/Iset4,IDMTData,IF(IChar4=NI1.3,6,IF(IChar4=NI3.0,4,IF(IChar4=VI,5,IF(IChar4=EI,7,IF(IChar4=EI.64,3,8))))))*_TM4</f>
        <v>#N/A</v>
      </c>
      <c r="W166" t="str">
        <f>VLOOKUP(K166/Iset5,IDMTData,IF(IChar5=NI1.3,6,IF(IChar5=NI3.0,4,IF(IChar5=VI,5,IF(IChar5=EI,7,IF(IChar5=EI.64,3,8))))))*_TM5</f>
        <v>#N/A</v>
      </c>
      <c r="Z166" s="58" t="str">
        <f t="shared" ref="Z166:AB166" si="279">NA()</f>
        <v>#N/A</v>
      </c>
      <c r="AA166" s="58" t="str">
        <f t="shared" si="279"/>
        <v>#N/A</v>
      </c>
      <c r="AB166" s="58" t="str">
        <f t="shared" si="279"/>
        <v>#N/A</v>
      </c>
    </row>
    <row r="167" ht="12.75" customHeight="1">
      <c r="A167" s="55">
        <v>2.26</v>
      </c>
      <c r="B167" s="56" t="str">
        <f t="shared" si="182"/>
        <v>0.344</v>
      </c>
      <c r="C167" s="56" t="str">
        <f t="shared" si="243"/>
        <v>13.348</v>
      </c>
      <c r="D167" s="56" t="str">
        <f t="shared" si="53"/>
        <v>8.515</v>
      </c>
      <c r="E167" s="56" t="str">
        <f t="shared" si="54"/>
        <v>10.714</v>
      </c>
      <c r="F167" s="56" t="str">
        <f t="shared" si="55"/>
        <v>3.281</v>
      </c>
      <c r="G167" s="56" t="str">
        <f t="shared" si="56"/>
        <v>19.476</v>
      </c>
      <c r="H167" s="56" t="str">
        <f t="shared" si="57"/>
        <v>95.238</v>
      </c>
      <c r="K167" s="57">
        <v>212.0</v>
      </c>
      <c r="L167" s="58" t="str">
        <f t="shared" ref="L167:P167" si="280">IF(S167=S166,NA(),S167)</f>
        <v>#N/A</v>
      </c>
      <c r="M167" s="58" t="str">
        <f t="shared" si="280"/>
        <v>#N/A</v>
      </c>
      <c r="N167" s="58" t="str">
        <f t="shared" si="280"/>
        <v>#N/A</v>
      </c>
      <c r="O167" s="58" t="str">
        <f t="shared" si="280"/>
        <v>#N/A</v>
      </c>
      <c r="P167" s="58" t="str">
        <f t="shared" si="280"/>
        <v>#N/A</v>
      </c>
      <c r="Q167" s="58"/>
      <c r="S167" t="str">
        <f>VLOOKUP(K167/Iset1,IDMTData,IF(IChar1=NI1.3,6,IF(IChar1=NI3.0,4,IF(IChar1=VI,5,IF(IChar1=EI,7,IF(IChar1=EI.64,3,8))))))*_TM1</f>
        <v>#N/A</v>
      </c>
      <c r="T167" t="str">
        <f>VLOOKUP(K167/Iset2,IDMTData,IF(IChar2=NI1.3,6,IF(IChar2=NI3.0,4,IF(IChar2=VI,5,IF(IChar2=EI,7,IF(IChar2=EI.64,3,8))))))*_TM2</f>
        <v>#N/A</v>
      </c>
      <c r="U167" t="str">
        <f>VLOOKUP(K167/Iset3,IDMTData,IF(IChar3=NI1.3,6,IF(IChar3=NI3.0,4,IF(IChar3=VI,5,IF(IChar3=EI,7,IF(IChar3=EI.64,3,8))))))*_TM3</f>
        <v>#N/A</v>
      </c>
      <c r="V167" t="str">
        <f>VLOOKUP(K167/Iset4,IDMTData,IF(IChar4=NI1.3,6,IF(IChar4=NI3.0,4,IF(IChar4=VI,5,IF(IChar4=EI,7,IF(IChar4=EI.64,3,8))))))*_TM4</f>
        <v>#N/A</v>
      </c>
      <c r="W167" t="str">
        <f>VLOOKUP(K167/Iset5,IDMTData,IF(IChar5=NI1.3,6,IF(IChar5=NI3.0,4,IF(IChar5=VI,5,IF(IChar5=EI,7,IF(IChar5=EI.64,3,8))))))*_TM5</f>
        <v>#N/A</v>
      </c>
      <c r="Z167" s="58" t="str">
        <f t="shared" ref="Z167:AB167" si="281">NA()</f>
        <v>#N/A</v>
      </c>
      <c r="AA167" s="58" t="str">
        <f t="shared" si="281"/>
        <v>#N/A</v>
      </c>
      <c r="AB167" s="58" t="str">
        <f t="shared" si="281"/>
        <v>#N/A</v>
      </c>
    </row>
    <row r="168" ht="12.75" customHeight="1">
      <c r="A168" s="55">
        <v>2.28</v>
      </c>
      <c r="B168" s="56" t="str">
        <f t="shared" si="182"/>
        <v>0.330</v>
      </c>
      <c r="C168" s="56" t="str">
        <f t="shared" si="243"/>
        <v>13.018</v>
      </c>
      <c r="D168" s="56" t="str">
        <f t="shared" si="53"/>
        <v>8.424</v>
      </c>
      <c r="E168" s="56" t="str">
        <f t="shared" si="54"/>
        <v>10.547</v>
      </c>
      <c r="F168" s="56" t="str">
        <f t="shared" si="55"/>
        <v>3.248</v>
      </c>
      <c r="G168" s="56" t="str">
        <f t="shared" si="56"/>
        <v>19.055</v>
      </c>
      <c r="H168" s="56" t="str">
        <f t="shared" si="57"/>
        <v>93.750</v>
      </c>
      <c r="K168" s="57">
        <v>216.0</v>
      </c>
      <c r="L168" s="58" t="str">
        <f t="shared" ref="L168:P168" si="282">IF(S168=S167,NA(),S168)</f>
        <v>#N/A</v>
      </c>
      <c r="M168" s="58" t="str">
        <f t="shared" si="282"/>
        <v>#N/A</v>
      </c>
      <c r="N168" s="58" t="str">
        <f t="shared" si="282"/>
        <v>#N/A</v>
      </c>
      <c r="O168" s="58" t="str">
        <f t="shared" si="282"/>
        <v>#N/A</v>
      </c>
      <c r="P168" s="58" t="str">
        <f t="shared" si="282"/>
        <v>#N/A</v>
      </c>
      <c r="Q168" s="58"/>
      <c r="S168" t="str">
        <f>VLOOKUP(K168/Iset1,IDMTData,IF(IChar1=NI1.3,6,IF(IChar1=NI3.0,4,IF(IChar1=VI,5,IF(IChar1=EI,7,IF(IChar1=EI.64,3,8))))))*_TM1</f>
        <v>#N/A</v>
      </c>
      <c r="T168" t="str">
        <f>VLOOKUP(K168/Iset2,IDMTData,IF(IChar2=NI1.3,6,IF(IChar2=NI3.0,4,IF(IChar2=VI,5,IF(IChar2=EI,7,IF(IChar2=EI.64,3,8))))))*_TM2</f>
        <v>#N/A</v>
      </c>
      <c r="U168" t="str">
        <f>VLOOKUP(K168/Iset3,IDMTData,IF(IChar3=NI1.3,6,IF(IChar3=NI3.0,4,IF(IChar3=VI,5,IF(IChar3=EI,7,IF(IChar3=EI.64,3,8))))))*_TM3</f>
        <v>#N/A</v>
      </c>
      <c r="V168" t="str">
        <f>VLOOKUP(K168/Iset4,IDMTData,IF(IChar4=NI1.3,6,IF(IChar4=NI3.0,4,IF(IChar4=VI,5,IF(IChar4=EI,7,IF(IChar4=EI.64,3,8))))))*_TM4</f>
        <v>#N/A</v>
      </c>
      <c r="W168" t="str">
        <f>VLOOKUP(K168/Iset5,IDMTData,IF(IChar5=NI1.3,6,IF(IChar5=NI3.0,4,IF(IChar5=VI,5,IF(IChar5=EI,7,IF(IChar5=EI.64,3,8))))))*_TM5</f>
        <v>#N/A</v>
      </c>
      <c r="Z168" s="58" t="str">
        <f t="shared" ref="Z168:AB168" si="283">NA()</f>
        <v>#N/A</v>
      </c>
      <c r="AA168" s="58" t="str">
        <f t="shared" si="283"/>
        <v>#N/A</v>
      </c>
      <c r="AB168" s="58" t="str">
        <f t="shared" si="283"/>
        <v>#N/A</v>
      </c>
    </row>
    <row r="169" ht="12.75" customHeight="1">
      <c r="A169" s="55">
        <v>2.3</v>
      </c>
      <c r="B169" s="56" t="str">
        <f t="shared" si="182"/>
        <v>0.317</v>
      </c>
      <c r="C169" s="56" t="str">
        <f t="shared" si="243"/>
        <v>12.701</v>
      </c>
      <c r="D169" s="56" t="str">
        <f t="shared" si="53"/>
        <v>8.334</v>
      </c>
      <c r="E169" s="56" t="str">
        <f t="shared" si="54"/>
        <v>10.385</v>
      </c>
      <c r="F169" s="56" t="str">
        <f t="shared" si="55"/>
        <v>3.217</v>
      </c>
      <c r="G169" s="56" t="str">
        <f t="shared" si="56"/>
        <v>18.648</v>
      </c>
      <c r="H169" s="56" t="str">
        <f t="shared" si="57"/>
        <v>92.308</v>
      </c>
      <c r="K169" s="57">
        <v>220.0</v>
      </c>
      <c r="L169" s="58" t="str">
        <f t="shared" ref="L169:P169" si="284">IF(S169=S168,NA(),S169)</f>
        <v>#N/A</v>
      </c>
      <c r="M169" s="58" t="str">
        <f t="shared" si="284"/>
        <v>#N/A</v>
      </c>
      <c r="N169" s="58" t="str">
        <f t="shared" si="284"/>
        <v>#N/A</v>
      </c>
      <c r="O169" s="58" t="str">
        <f t="shared" si="284"/>
        <v>#N/A</v>
      </c>
      <c r="P169" s="58" t="str">
        <f t="shared" si="284"/>
        <v>#N/A</v>
      </c>
      <c r="Q169" s="58"/>
      <c r="S169" t="str">
        <f>VLOOKUP(K169/Iset1,IDMTData,IF(IChar1=NI1.3,6,IF(IChar1=NI3.0,4,IF(IChar1=VI,5,IF(IChar1=EI,7,IF(IChar1=EI.64,3,8))))))*_TM1</f>
        <v>#N/A</v>
      </c>
      <c r="T169" t="str">
        <f>VLOOKUP(K169/Iset2,IDMTData,IF(IChar2=NI1.3,6,IF(IChar2=NI3.0,4,IF(IChar2=VI,5,IF(IChar2=EI,7,IF(IChar2=EI.64,3,8))))))*_TM2</f>
        <v>#N/A</v>
      </c>
      <c r="U169" t="str">
        <f>VLOOKUP(K169/Iset3,IDMTData,IF(IChar3=NI1.3,6,IF(IChar3=NI3.0,4,IF(IChar3=VI,5,IF(IChar3=EI,7,IF(IChar3=EI.64,3,8))))))*_TM3</f>
        <v>#N/A</v>
      </c>
      <c r="V169" t="str">
        <f>VLOOKUP(K169/Iset4,IDMTData,IF(IChar4=NI1.3,6,IF(IChar4=NI3.0,4,IF(IChar4=VI,5,IF(IChar4=EI,7,IF(IChar4=EI.64,3,8))))))*_TM4</f>
        <v>#N/A</v>
      </c>
      <c r="W169" t="str">
        <f>VLOOKUP(K169/Iset5,IDMTData,IF(IChar5=NI1.3,6,IF(IChar5=NI3.0,4,IF(IChar5=VI,5,IF(IChar5=EI,7,IF(IChar5=EI.64,3,8))))))*_TM5</f>
        <v>#N/A</v>
      </c>
      <c r="Z169" s="58" t="str">
        <f t="shared" ref="Z169:AB169" si="285">NA()</f>
        <v>#N/A</v>
      </c>
      <c r="AA169" s="58" t="str">
        <f t="shared" si="285"/>
        <v>#N/A</v>
      </c>
      <c r="AB169" s="58" t="str">
        <f t="shared" si="285"/>
        <v>#N/A</v>
      </c>
    </row>
    <row r="170" ht="12.75" customHeight="1">
      <c r="A170" s="55">
        <v>2.32</v>
      </c>
      <c r="B170" s="56" t="str">
        <f t="shared" si="182"/>
        <v>0.305</v>
      </c>
      <c r="C170" s="56" t="str">
        <f t="shared" si="243"/>
        <v>12.396</v>
      </c>
      <c r="D170" s="56" t="str">
        <f t="shared" si="53"/>
        <v>8.248</v>
      </c>
      <c r="E170" s="56" t="str">
        <f t="shared" si="54"/>
        <v>10.227</v>
      </c>
      <c r="F170" s="56" t="str">
        <f t="shared" si="55"/>
        <v>3.186</v>
      </c>
      <c r="G170" s="56" t="str">
        <f t="shared" si="56"/>
        <v>18.255</v>
      </c>
      <c r="H170" s="56" t="str">
        <f t="shared" si="57"/>
        <v>90.909</v>
      </c>
      <c r="K170" s="57">
        <v>224.0</v>
      </c>
      <c r="L170" s="58" t="str">
        <f t="shared" ref="L170:P170" si="286">IF(S170=S169,NA(),S170)</f>
        <v>#N/A</v>
      </c>
      <c r="M170" s="58" t="str">
        <f t="shared" si="286"/>
        <v>#N/A</v>
      </c>
      <c r="N170" s="58" t="str">
        <f t="shared" si="286"/>
        <v>#N/A</v>
      </c>
      <c r="O170" s="58" t="str">
        <f t="shared" si="286"/>
        <v>#N/A</v>
      </c>
      <c r="P170" s="58" t="str">
        <f t="shared" si="286"/>
        <v>#N/A</v>
      </c>
      <c r="Q170" s="58"/>
      <c r="S170" t="str">
        <f>VLOOKUP(K170/Iset1,IDMTData,IF(IChar1=NI1.3,6,IF(IChar1=NI3.0,4,IF(IChar1=VI,5,IF(IChar1=EI,7,IF(IChar1=EI.64,3,8))))))*_TM1</f>
        <v>#N/A</v>
      </c>
      <c r="T170" t="str">
        <f>VLOOKUP(K170/Iset2,IDMTData,IF(IChar2=NI1.3,6,IF(IChar2=NI3.0,4,IF(IChar2=VI,5,IF(IChar2=EI,7,IF(IChar2=EI.64,3,8))))))*_TM2</f>
        <v>#N/A</v>
      </c>
      <c r="U170" t="str">
        <f>VLOOKUP(K170/Iset3,IDMTData,IF(IChar3=NI1.3,6,IF(IChar3=NI3.0,4,IF(IChar3=VI,5,IF(IChar3=EI,7,IF(IChar3=EI.64,3,8))))))*_TM3</f>
        <v>#N/A</v>
      </c>
      <c r="V170" t="str">
        <f>VLOOKUP(K170/Iset4,IDMTData,IF(IChar4=NI1.3,6,IF(IChar4=NI3.0,4,IF(IChar4=VI,5,IF(IChar4=EI,7,IF(IChar4=EI.64,3,8))))))*_TM4</f>
        <v>#N/A</v>
      </c>
      <c r="W170" t="str">
        <f>VLOOKUP(K170/Iset5,IDMTData,IF(IChar5=NI1.3,6,IF(IChar5=NI3.0,4,IF(IChar5=VI,5,IF(IChar5=EI,7,IF(IChar5=EI.64,3,8))))))*_TM5</f>
        <v>#N/A</v>
      </c>
      <c r="Z170" s="58" t="str">
        <f t="shared" ref="Z170:AB170" si="287">NA()</f>
        <v>#N/A</v>
      </c>
      <c r="AA170" s="58" t="str">
        <f t="shared" si="287"/>
        <v>#N/A</v>
      </c>
      <c r="AB170" s="58" t="str">
        <f t="shared" si="287"/>
        <v>#N/A</v>
      </c>
    </row>
    <row r="171" ht="12.75" customHeight="1">
      <c r="A171" s="55">
        <v>2.34</v>
      </c>
      <c r="B171" s="56" t="str">
        <f t="shared" si="182"/>
        <v>0.293</v>
      </c>
      <c r="C171" s="56" t="str">
        <f t="shared" si="243"/>
        <v>12.104</v>
      </c>
      <c r="D171" s="56" t="str">
        <f t="shared" si="53"/>
        <v>8.164</v>
      </c>
      <c r="E171" s="56" t="str">
        <f t="shared" si="54"/>
        <v>10.075</v>
      </c>
      <c r="F171" s="56" t="str">
        <f t="shared" si="55"/>
        <v>3.156</v>
      </c>
      <c r="G171" s="56" t="str">
        <f t="shared" si="56"/>
        <v>17.875</v>
      </c>
      <c r="H171" s="56" t="str">
        <f t="shared" si="57"/>
        <v>89.552</v>
      </c>
      <c r="K171" s="57">
        <v>228.0</v>
      </c>
      <c r="L171" s="58" t="str">
        <f t="shared" ref="L171:P171" si="288">IF(S171=S170,NA(),S171)</f>
        <v>#N/A</v>
      </c>
      <c r="M171" s="58" t="str">
        <f t="shared" si="288"/>
        <v>#N/A</v>
      </c>
      <c r="N171" s="58" t="str">
        <f t="shared" si="288"/>
        <v>#N/A</v>
      </c>
      <c r="O171" s="58" t="str">
        <f t="shared" si="288"/>
        <v>#N/A</v>
      </c>
      <c r="P171" s="58" t="str">
        <f t="shared" si="288"/>
        <v>#N/A</v>
      </c>
      <c r="Q171" s="58"/>
      <c r="S171" t="str">
        <f>VLOOKUP(K171/Iset1,IDMTData,IF(IChar1=NI1.3,6,IF(IChar1=NI3.0,4,IF(IChar1=VI,5,IF(IChar1=EI,7,IF(IChar1=EI.64,3,8))))))*_TM1</f>
        <v>#N/A</v>
      </c>
      <c r="T171" t="str">
        <f>VLOOKUP(K171/Iset2,IDMTData,IF(IChar2=NI1.3,6,IF(IChar2=NI3.0,4,IF(IChar2=VI,5,IF(IChar2=EI,7,IF(IChar2=EI.64,3,8))))))*_TM2</f>
        <v>#N/A</v>
      </c>
      <c r="U171" t="str">
        <f>VLOOKUP(K171/Iset3,IDMTData,IF(IChar3=NI1.3,6,IF(IChar3=NI3.0,4,IF(IChar3=VI,5,IF(IChar3=EI,7,IF(IChar3=EI.64,3,8))))))*_TM3</f>
        <v>#N/A</v>
      </c>
      <c r="V171" t="str">
        <f>VLOOKUP(K171/Iset4,IDMTData,IF(IChar4=NI1.3,6,IF(IChar4=NI3.0,4,IF(IChar4=VI,5,IF(IChar4=EI,7,IF(IChar4=EI.64,3,8))))))*_TM4</f>
        <v>#N/A</v>
      </c>
      <c r="W171" t="str">
        <f>VLOOKUP(K171/Iset5,IDMTData,IF(IChar5=NI1.3,6,IF(IChar5=NI3.0,4,IF(IChar5=VI,5,IF(IChar5=EI,7,IF(IChar5=EI.64,3,8))))))*_TM5</f>
        <v>#N/A</v>
      </c>
      <c r="Z171" s="58" t="str">
        <f t="shared" ref="Z171:AB171" si="289">NA()</f>
        <v>#N/A</v>
      </c>
      <c r="AA171" s="58" t="str">
        <f t="shared" si="289"/>
        <v>#N/A</v>
      </c>
      <c r="AB171" s="58" t="str">
        <f t="shared" si="289"/>
        <v>#N/A</v>
      </c>
    </row>
    <row r="172" ht="12.75" customHeight="1">
      <c r="A172" s="55">
        <v>2.36</v>
      </c>
      <c r="B172" s="56" t="str">
        <f t="shared" si="182"/>
        <v>0.282</v>
      </c>
      <c r="C172" s="56" t="str">
        <f t="shared" si="243"/>
        <v>11.822</v>
      </c>
      <c r="D172" s="56" t="str">
        <f t="shared" si="53"/>
        <v>8.082</v>
      </c>
      <c r="E172" s="56" t="str">
        <f t="shared" si="54"/>
        <v>9.926</v>
      </c>
      <c r="F172" s="56" t="str">
        <f t="shared" si="55"/>
        <v>3.127</v>
      </c>
      <c r="G172" s="56" t="str">
        <f t="shared" si="56"/>
        <v>17.507</v>
      </c>
      <c r="H172" s="56" t="str">
        <f t="shared" si="57"/>
        <v>88.235</v>
      </c>
      <c r="K172" s="57">
        <v>232.0</v>
      </c>
      <c r="L172" s="58" t="str">
        <f t="shared" ref="L172:P172" si="290">IF(S172=S171,NA(),S172)</f>
        <v>#N/A</v>
      </c>
      <c r="M172" s="58" t="str">
        <f t="shared" si="290"/>
        <v>#N/A</v>
      </c>
      <c r="N172" s="58" t="str">
        <f t="shared" si="290"/>
        <v>#N/A</v>
      </c>
      <c r="O172" s="58" t="str">
        <f t="shared" si="290"/>
        <v>#N/A</v>
      </c>
      <c r="P172" s="58" t="str">
        <f t="shared" si="290"/>
        <v>#N/A</v>
      </c>
      <c r="Q172" s="58"/>
      <c r="S172" t="str">
        <f>VLOOKUP(K172/Iset1,IDMTData,IF(IChar1=NI1.3,6,IF(IChar1=NI3.0,4,IF(IChar1=VI,5,IF(IChar1=EI,7,IF(IChar1=EI.64,3,8))))))*_TM1</f>
        <v>#N/A</v>
      </c>
      <c r="T172" t="str">
        <f>VLOOKUP(K172/Iset2,IDMTData,IF(IChar2=NI1.3,6,IF(IChar2=NI3.0,4,IF(IChar2=VI,5,IF(IChar2=EI,7,IF(IChar2=EI.64,3,8))))))*_TM2</f>
        <v>#N/A</v>
      </c>
      <c r="U172" t="str">
        <f>VLOOKUP(K172/Iset3,IDMTData,IF(IChar3=NI1.3,6,IF(IChar3=NI3.0,4,IF(IChar3=VI,5,IF(IChar3=EI,7,IF(IChar3=EI.64,3,8))))))*_TM3</f>
        <v>#N/A</v>
      </c>
      <c r="V172" t="str">
        <f>VLOOKUP(K172/Iset4,IDMTData,IF(IChar4=NI1.3,6,IF(IChar4=NI3.0,4,IF(IChar4=VI,5,IF(IChar4=EI,7,IF(IChar4=EI.64,3,8))))))*_TM4</f>
        <v>#N/A</v>
      </c>
      <c r="W172" t="str">
        <f>VLOOKUP(K172/Iset5,IDMTData,IF(IChar5=NI1.3,6,IF(IChar5=NI3.0,4,IF(IChar5=VI,5,IF(IChar5=EI,7,IF(IChar5=EI.64,3,8))))))*_TM5</f>
        <v>#N/A</v>
      </c>
      <c r="Z172" s="58" t="str">
        <f t="shared" ref="Z172:AB172" si="291">NA()</f>
        <v>#N/A</v>
      </c>
      <c r="AA172" s="58" t="str">
        <f t="shared" si="291"/>
        <v>#N/A</v>
      </c>
      <c r="AB172" s="58" t="str">
        <f t="shared" si="291"/>
        <v>#N/A</v>
      </c>
    </row>
    <row r="173" ht="12.75" customHeight="1">
      <c r="A173" s="55">
        <v>2.38</v>
      </c>
      <c r="B173" s="56" t="str">
        <f t="shared" si="182"/>
        <v>0.271</v>
      </c>
      <c r="C173" s="56" t="str">
        <f t="shared" si="243"/>
        <v>11.550</v>
      </c>
      <c r="D173" s="56" t="str">
        <f t="shared" si="53"/>
        <v>8.003</v>
      </c>
      <c r="E173" s="56" t="str">
        <f t="shared" si="54"/>
        <v>9.783</v>
      </c>
      <c r="F173" s="56" t="str">
        <f t="shared" si="55"/>
        <v>3.098</v>
      </c>
      <c r="G173" s="56" t="str">
        <f t="shared" si="56"/>
        <v>17.151</v>
      </c>
      <c r="H173" s="56" t="str">
        <f t="shared" si="57"/>
        <v>86.957</v>
      </c>
      <c r="K173" s="57">
        <v>236.0</v>
      </c>
      <c r="L173" s="58" t="str">
        <f t="shared" ref="L173:P173" si="292">IF(S173=S172,NA(),S173)</f>
        <v>#N/A</v>
      </c>
      <c r="M173" s="58" t="str">
        <f t="shared" si="292"/>
        <v>#N/A</v>
      </c>
      <c r="N173" s="58" t="str">
        <f t="shared" si="292"/>
        <v>#N/A</v>
      </c>
      <c r="O173" s="58" t="str">
        <f t="shared" si="292"/>
        <v>#N/A</v>
      </c>
      <c r="P173" s="58" t="str">
        <f t="shared" si="292"/>
        <v>#N/A</v>
      </c>
      <c r="Q173" s="58"/>
      <c r="S173" t="str">
        <f>VLOOKUP(K173/Iset1,IDMTData,IF(IChar1=NI1.3,6,IF(IChar1=NI3.0,4,IF(IChar1=VI,5,IF(IChar1=EI,7,IF(IChar1=EI.64,3,8))))))*_TM1</f>
        <v>#N/A</v>
      </c>
      <c r="T173" t="str">
        <f>VLOOKUP(K173/Iset2,IDMTData,IF(IChar2=NI1.3,6,IF(IChar2=NI3.0,4,IF(IChar2=VI,5,IF(IChar2=EI,7,IF(IChar2=EI.64,3,8))))))*_TM2</f>
        <v>#N/A</v>
      </c>
      <c r="U173" t="str">
        <f>VLOOKUP(K173/Iset3,IDMTData,IF(IChar3=NI1.3,6,IF(IChar3=NI3.0,4,IF(IChar3=VI,5,IF(IChar3=EI,7,IF(IChar3=EI.64,3,8))))))*_TM3</f>
        <v>#N/A</v>
      </c>
      <c r="V173" t="str">
        <f>VLOOKUP(K173/Iset4,IDMTData,IF(IChar4=NI1.3,6,IF(IChar4=NI3.0,4,IF(IChar4=VI,5,IF(IChar4=EI,7,IF(IChar4=EI.64,3,8))))))*_TM4</f>
        <v>#N/A</v>
      </c>
      <c r="W173" t="str">
        <f>VLOOKUP(K173/Iset5,IDMTData,IF(IChar5=NI1.3,6,IF(IChar5=NI3.0,4,IF(IChar5=VI,5,IF(IChar5=EI,7,IF(IChar5=EI.64,3,8))))))*_TM5</f>
        <v>#N/A</v>
      </c>
      <c r="Z173" s="58" t="str">
        <f t="shared" ref="Z173:AB173" si="293">NA()</f>
        <v>#N/A</v>
      </c>
      <c r="AA173" s="58" t="str">
        <f t="shared" si="293"/>
        <v>#N/A</v>
      </c>
      <c r="AB173" s="58" t="str">
        <f t="shared" si="293"/>
        <v>#N/A</v>
      </c>
    </row>
    <row r="174" ht="12.75" customHeight="1">
      <c r="A174" s="55">
        <v>2.4</v>
      </c>
      <c r="B174" s="56" t="str">
        <f t="shared" si="182"/>
        <v>0.261</v>
      </c>
      <c r="C174" s="56" t="str">
        <f t="shared" si="243"/>
        <v>11.289</v>
      </c>
      <c r="D174" s="56" t="str">
        <f t="shared" si="53"/>
        <v>7.926</v>
      </c>
      <c r="E174" s="56" t="str">
        <f t="shared" si="54"/>
        <v>9.643</v>
      </c>
      <c r="F174" s="56" t="str">
        <f t="shared" si="55"/>
        <v>3.071</v>
      </c>
      <c r="G174" s="56" t="str">
        <f t="shared" si="56"/>
        <v>16.807</v>
      </c>
      <c r="H174" s="56" t="str">
        <f t="shared" si="57"/>
        <v>85.714</v>
      </c>
      <c r="K174" s="57">
        <v>240.0</v>
      </c>
      <c r="L174" s="58" t="str">
        <f t="shared" ref="L174:P174" si="294">IF(S174=S173,NA(),S174)</f>
        <v>#N/A</v>
      </c>
      <c r="M174" s="58" t="str">
        <f t="shared" si="294"/>
        <v>#N/A</v>
      </c>
      <c r="N174" s="58" t="str">
        <f t="shared" si="294"/>
        <v>#N/A</v>
      </c>
      <c r="O174" s="58" t="str">
        <f t="shared" si="294"/>
        <v>#N/A</v>
      </c>
      <c r="P174" s="58" t="str">
        <f t="shared" si="294"/>
        <v>#N/A</v>
      </c>
      <c r="Q174" s="58"/>
      <c r="S174" t="str">
        <f>VLOOKUP(K174/Iset1,IDMTData,IF(IChar1=NI1.3,6,IF(IChar1=NI3.0,4,IF(IChar1=VI,5,IF(IChar1=EI,7,IF(IChar1=EI.64,3,8))))))*_TM1</f>
        <v>#N/A</v>
      </c>
      <c r="T174" t="str">
        <f>VLOOKUP(K174/Iset2,IDMTData,IF(IChar2=NI1.3,6,IF(IChar2=NI3.0,4,IF(IChar2=VI,5,IF(IChar2=EI,7,IF(IChar2=EI.64,3,8))))))*_TM2</f>
        <v>#N/A</v>
      </c>
      <c r="U174" t="str">
        <f>VLOOKUP(K174/Iset3,IDMTData,IF(IChar3=NI1.3,6,IF(IChar3=NI3.0,4,IF(IChar3=VI,5,IF(IChar3=EI,7,IF(IChar3=EI.64,3,8))))))*_TM3</f>
        <v>#N/A</v>
      </c>
      <c r="V174" t="str">
        <f>VLOOKUP(K174/Iset4,IDMTData,IF(IChar4=NI1.3,6,IF(IChar4=NI3.0,4,IF(IChar4=VI,5,IF(IChar4=EI,7,IF(IChar4=EI.64,3,8))))))*_TM4</f>
        <v>#N/A</v>
      </c>
      <c r="W174" t="str">
        <f>VLOOKUP(K174/Iset5,IDMTData,IF(IChar5=NI1.3,6,IF(IChar5=NI3.0,4,IF(IChar5=VI,5,IF(IChar5=EI,7,IF(IChar5=EI.64,3,8))))))*_TM5</f>
        <v>#N/A</v>
      </c>
      <c r="Z174" s="58" t="str">
        <f t="shared" ref="Z174:AB174" si="295">NA()</f>
        <v>#N/A</v>
      </c>
      <c r="AA174" s="58" t="str">
        <f t="shared" si="295"/>
        <v>#N/A</v>
      </c>
      <c r="AB174" s="58" t="str">
        <f t="shared" si="295"/>
        <v>#N/A</v>
      </c>
    </row>
    <row r="175" ht="12.75" customHeight="1">
      <c r="A175" s="55">
        <v>2.42</v>
      </c>
      <c r="B175" s="56" t="str">
        <f t="shared" si="182"/>
        <v>0.252</v>
      </c>
      <c r="C175" s="56" t="str">
        <f t="shared" si="243"/>
        <v>11.037</v>
      </c>
      <c r="D175" s="56" t="str">
        <f t="shared" si="53"/>
        <v>7.851</v>
      </c>
      <c r="E175" s="56" t="str">
        <f t="shared" si="54"/>
        <v>9.507</v>
      </c>
      <c r="F175" s="56" t="str">
        <f t="shared" si="55"/>
        <v>3.044</v>
      </c>
      <c r="G175" s="56" t="str">
        <f t="shared" si="56"/>
        <v>16.473</v>
      </c>
      <c r="H175" s="56" t="str">
        <f t="shared" si="57"/>
        <v>84.507</v>
      </c>
      <c r="K175" s="57">
        <v>244.0</v>
      </c>
      <c r="L175" s="58" t="str">
        <f t="shared" ref="L175:P175" si="296">IF(S175=S174,NA(),S175)</f>
        <v>#N/A</v>
      </c>
      <c r="M175" s="58" t="str">
        <f t="shared" si="296"/>
        <v>#N/A</v>
      </c>
      <c r="N175" s="58" t="str">
        <f t="shared" si="296"/>
        <v>#N/A</v>
      </c>
      <c r="O175" s="58" t="str">
        <f t="shared" si="296"/>
        <v>#N/A</v>
      </c>
      <c r="P175" s="58" t="str">
        <f t="shared" si="296"/>
        <v>#N/A</v>
      </c>
      <c r="Q175" s="58"/>
      <c r="S175" t="str">
        <f>VLOOKUP(K175/Iset1,IDMTData,IF(IChar1=NI1.3,6,IF(IChar1=NI3.0,4,IF(IChar1=VI,5,IF(IChar1=EI,7,IF(IChar1=EI.64,3,8))))))*_TM1</f>
        <v>#N/A</v>
      </c>
      <c r="T175" t="str">
        <f>VLOOKUP(K175/Iset2,IDMTData,IF(IChar2=NI1.3,6,IF(IChar2=NI3.0,4,IF(IChar2=VI,5,IF(IChar2=EI,7,IF(IChar2=EI.64,3,8))))))*_TM2</f>
        <v>#N/A</v>
      </c>
      <c r="U175" t="str">
        <f>VLOOKUP(K175/Iset3,IDMTData,IF(IChar3=NI1.3,6,IF(IChar3=NI3.0,4,IF(IChar3=VI,5,IF(IChar3=EI,7,IF(IChar3=EI.64,3,8))))))*_TM3</f>
        <v>#N/A</v>
      </c>
      <c r="V175" t="str">
        <f>VLOOKUP(K175/Iset4,IDMTData,IF(IChar4=NI1.3,6,IF(IChar4=NI3.0,4,IF(IChar4=VI,5,IF(IChar4=EI,7,IF(IChar4=EI.64,3,8))))))*_TM4</f>
        <v>#N/A</v>
      </c>
      <c r="W175" t="str">
        <f>VLOOKUP(K175/Iset5,IDMTData,IF(IChar5=NI1.3,6,IF(IChar5=NI3.0,4,IF(IChar5=VI,5,IF(IChar5=EI,7,IF(IChar5=EI.64,3,8))))))*_TM5</f>
        <v>#N/A</v>
      </c>
      <c r="Z175" s="58" t="str">
        <f t="shared" ref="Z175:AB175" si="297">NA()</f>
        <v>#N/A</v>
      </c>
      <c r="AA175" s="58" t="str">
        <f t="shared" si="297"/>
        <v>#N/A</v>
      </c>
      <c r="AB175" s="58" t="str">
        <f t="shared" si="297"/>
        <v>#N/A</v>
      </c>
    </row>
    <row r="176" ht="12.75" customHeight="1">
      <c r="A176" s="55">
        <v>2.44</v>
      </c>
      <c r="B176" s="56" t="str">
        <f t="shared" si="182"/>
        <v>0.243</v>
      </c>
      <c r="C176" s="56" t="str">
        <f t="shared" si="243"/>
        <v>10.794</v>
      </c>
      <c r="D176" s="56" t="str">
        <f t="shared" si="53"/>
        <v>7.778</v>
      </c>
      <c r="E176" s="56" t="str">
        <f t="shared" si="54"/>
        <v>9.375</v>
      </c>
      <c r="F176" s="56" t="str">
        <f t="shared" si="55"/>
        <v>3.018</v>
      </c>
      <c r="G176" s="56" t="str">
        <f t="shared" si="56"/>
        <v>16.150</v>
      </c>
      <c r="H176" s="56" t="str">
        <f t="shared" si="57"/>
        <v>83.333</v>
      </c>
      <c r="K176" s="57">
        <v>248.0</v>
      </c>
      <c r="L176" s="58" t="str">
        <f t="shared" ref="L176:P176" si="298">IF(S176=S175,NA(),S176)</f>
        <v>#N/A</v>
      </c>
      <c r="M176" s="58" t="str">
        <f t="shared" si="298"/>
        <v>#N/A</v>
      </c>
      <c r="N176" s="58" t="str">
        <f t="shared" si="298"/>
        <v>#N/A</v>
      </c>
      <c r="O176" s="58" t="str">
        <f t="shared" si="298"/>
        <v>#N/A</v>
      </c>
      <c r="P176" s="58" t="str">
        <f t="shared" si="298"/>
        <v>#N/A</v>
      </c>
      <c r="Q176" s="58"/>
      <c r="S176" t="str">
        <f>VLOOKUP(K176/Iset1,IDMTData,IF(IChar1=NI1.3,6,IF(IChar1=NI3.0,4,IF(IChar1=VI,5,IF(IChar1=EI,7,IF(IChar1=EI.64,3,8))))))*_TM1</f>
        <v>#N/A</v>
      </c>
      <c r="T176" t="str">
        <f>VLOOKUP(K176/Iset2,IDMTData,IF(IChar2=NI1.3,6,IF(IChar2=NI3.0,4,IF(IChar2=VI,5,IF(IChar2=EI,7,IF(IChar2=EI.64,3,8))))))*_TM2</f>
        <v>#N/A</v>
      </c>
      <c r="U176" t="str">
        <f>VLOOKUP(K176/Iset3,IDMTData,IF(IChar3=NI1.3,6,IF(IChar3=NI3.0,4,IF(IChar3=VI,5,IF(IChar3=EI,7,IF(IChar3=EI.64,3,8))))))*_TM3</f>
        <v>#N/A</v>
      </c>
      <c r="V176" t="str">
        <f>VLOOKUP(K176/Iset4,IDMTData,IF(IChar4=NI1.3,6,IF(IChar4=NI3.0,4,IF(IChar4=VI,5,IF(IChar4=EI,7,IF(IChar4=EI.64,3,8))))))*_TM4</f>
        <v>#N/A</v>
      </c>
      <c r="W176" t="str">
        <f>VLOOKUP(K176/Iset5,IDMTData,IF(IChar5=NI1.3,6,IF(IChar5=NI3.0,4,IF(IChar5=VI,5,IF(IChar5=EI,7,IF(IChar5=EI.64,3,8))))))*_TM5</f>
        <v>#N/A</v>
      </c>
      <c r="Z176" s="58" t="str">
        <f t="shared" ref="Z176:AB176" si="299">NA()</f>
        <v>#N/A</v>
      </c>
      <c r="AA176" s="58" t="str">
        <f t="shared" si="299"/>
        <v>#N/A</v>
      </c>
      <c r="AB176" s="58" t="str">
        <f t="shared" si="299"/>
        <v>#N/A</v>
      </c>
    </row>
    <row r="177" ht="12.75" customHeight="1">
      <c r="A177" s="55">
        <v>2.46</v>
      </c>
      <c r="B177" s="56" t="str">
        <f t="shared" si="182"/>
        <v>0.234</v>
      </c>
      <c r="C177" s="56" t="str">
        <f t="shared" si="243"/>
        <v>10.560</v>
      </c>
      <c r="D177" s="56" t="str">
        <f t="shared" si="53"/>
        <v>7.707</v>
      </c>
      <c r="E177" s="56" t="str">
        <f t="shared" si="54"/>
        <v>9.247</v>
      </c>
      <c r="F177" s="56" t="str">
        <f t="shared" si="55"/>
        <v>2.992</v>
      </c>
      <c r="G177" s="56" t="str">
        <f t="shared" si="56"/>
        <v>15.837</v>
      </c>
      <c r="H177" s="56" t="str">
        <f t="shared" si="57"/>
        <v>82.192</v>
      </c>
      <c r="K177" s="57">
        <v>252.0</v>
      </c>
      <c r="L177" s="58" t="str">
        <f t="shared" ref="L177:P177" si="300">IF(S177=S176,NA(),S177)</f>
        <v>#N/A</v>
      </c>
      <c r="M177" s="58" t="str">
        <f t="shared" si="300"/>
        <v>#N/A</v>
      </c>
      <c r="N177" s="58" t="str">
        <f t="shared" si="300"/>
        <v>#N/A</v>
      </c>
      <c r="O177" s="58" t="str">
        <f t="shared" si="300"/>
        <v>#N/A</v>
      </c>
      <c r="P177" s="58" t="str">
        <f t="shared" si="300"/>
        <v>#N/A</v>
      </c>
      <c r="Q177" s="58"/>
      <c r="S177" t="str">
        <f>VLOOKUP(K177/Iset1,IDMTData,IF(IChar1=NI1.3,6,IF(IChar1=NI3.0,4,IF(IChar1=VI,5,IF(IChar1=EI,7,IF(IChar1=EI.64,3,8))))))*_TM1</f>
        <v>#N/A</v>
      </c>
      <c r="T177" t="str">
        <f>VLOOKUP(K177/Iset2,IDMTData,IF(IChar2=NI1.3,6,IF(IChar2=NI3.0,4,IF(IChar2=VI,5,IF(IChar2=EI,7,IF(IChar2=EI.64,3,8))))))*_TM2</f>
        <v>#N/A</v>
      </c>
      <c r="U177" t="str">
        <f>VLOOKUP(K177/Iset3,IDMTData,IF(IChar3=NI1.3,6,IF(IChar3=NI3.0,4,IF(IChar3=VI,5,IF(IChar3=EI,7,IF(IChar3=EI.64,3,8))))))*_TM3</f>
        <v>#N/A</v>
      </c>
      <c r="V177" t="str">
        <f>VLOOKUP(K177/Iset4,IDMTData,IF(IChar4=NI1.3,6,IF(IChar4=NI3.0,4,IF(IChar4=VI,5,IF(IChar4=EI,7,IF(IChar4=EI.64,3,8))))))*_TM4</f>
        <v>#N/A</v>
      </c>
      <c r="W177" t="str">
        <f>VLOOKUP(K177/Iset5,IDMTData,IF(IChar5=NI1.3,6,IF(IChar5=NI3.0,4,IF(IChar5=VI,5,IF(IChar5=EI,7,IF(IChar5=EI.64,3,8))))))*_TM5</f>
        <v>#N/A</v>
      </c>
      <c r="Z177" s="58" t="str">
        <f t="shared" ref="Z177:AB177" si="301">NA()</f>
        <v>#N/A</v>
      </c>
      <c r="AA177" s="58" t="str">
        <f t="shared" si="301"/>
        <v>#N/A</v>
      </c>
      <c r="AB177" s="58" t="str">
        <f t="shared" si="301"/>
        <v>#N/A</v>
      </c>
    </row>
    <row r="178" ht="12.75" customHeight="1">
      <c r="A178" s="55">
        <v>2.48</v>
      </c>
      <c r="B178" s="56" t="str">
        <f t="shared" si="182"/>
        <v>0.226</v>
      </c>
      <c r="C178" s="56" t="str">
        <f t="shared" si="243"/>
        <v>10.334</v>
      </c>
      <c r="D178" s="56" t="str">
        <f t="shared" si="53"/>
        <v>7.637</v>
      </c>
      <c r="E178" s="56" t="str">
        <f t="shared" si="54"/>
        <v>9.122</v>
      </c>
      <c r="F178" s="56" t="str">
        <f t="shared" si="55"/>
        <v>2.968</v>
      </c>
      <c r="G178" s="56" t="str">
        <f t="shared" si="56"/>
        <v>15.533</v>
      </c>
      <c r="H178" s="56" t="str">
        <f t="shared" si="57"/>
        <v>81.081</v>
      </c>
      <c r="K178" s="57">
        <v>256.0</v>
      </c>
      <c r="L178" s="58" t="str">
        <f t="shared" ref="L178:P178" si="302">IF(S178=S177,NA(),S178)</f>
        <v>#N/A</v>
      </c>
      <c r="M178" s="58" t="str">
        <f t="shared" si="302"/>
        <v>#N/A</v>
      </c>
      <c r="N178" s="58" t="str">
        <f t="shared" si="302"/>
        <v>#N/A</v>
      </c>
      <c r="O178" s="58" t="str">
        <f t="shared" si="302"/>
        <v>#N/A</v>
      </c>
      <c r="P178" s="58" t="str">
        <f t="shared" si="302"/>
        <v>#N/A</v>
      </c>
      <c r="Q178" s="58"/>
      <c r="S178" t="str">
        <f>VLOOKUP(K178/Iset1,IDMTData,IF(IChar1=NI1.3,6,IF(IChar1=NI3.0,4,IF(IChar1=VI,5,IF(IChar1=EI,7,IF(IChar1=EI.64,3,8))))))*_TM1</f>
        <v>#N/A</v>
      </c>
      <c r="T178" t="str">
        <f>VLOOKUP(K178/Iset2,IDMTData,IF(IChar2=NI1.3,6,IF(IChar2=NI3.0,4,IF(IChar2=VI,5,IF(IChar2=EI,7,IF(IChar2=EI.64,3,8))))))*_TM2</f>
        <v>#N/A</v>
      </c>
      <c r="U178" t="str">
        <f>VLOOKUP(K178/Iset3,IDMTData,IF(IChar3=NI1.3,6,IF(IChar3=NI3.0,4,IF(IChar3=VI,5,IF(IChar3=EI,7,IF(IChar3=EI.64,3,8))))))*_TM3</f>
        <v>#N/A</v>
      </c>
      <c r="V178" t="str">
        <f>VLOOKUP(K178/Iset4,IDMTData,IF(IChar4=NI1.3,6,IF(IChar4=NI3.0,4,IF(IChar4=VI,5,IF(IChar4=EI,7,IF(IChar4=EI.64,3,8))))))*_TM4</f>
        <v>#N/A</v>
      </c>
      <c r="W178" t="str">
        <f>VLOOKUP(K178/Iset5,IDMTData,IF(IChar5=NI1.3,6,IF(IChar5=NI3.0,4,IF(IChar5=VI,5,IF(IChar5=EI,7,IF(IChar5=EI.64,3,8))))))*_TM5</f>
        <v>#N/A</v>
      </c>
      <c r="Z178" s="58" t="str">
        <f t="shared" ref="Z178:AB178" si="303">NA()</f>
        <v>#N/A</v>
      </c>
      <c r="AA178" s="58" t="str">
        <f t="shared" si="303"/>
        <v>#N/A</v>
      </c>
      <c r="AB178" s="58" t="str">
        <f t="shared" si="303"/>
        <v>#N/A</v>
      </c>
    </row>
    <row r="179" ht="12.75" customHeight="1">
      <c r="A179" s="55">
        <v>2.5</v>
      </c>
      <c r="B179" s="56" t="str">
        <f t="shared" si="182"/>
        <v>0.219</v>
      </c>
      <c r="C179" s="56" t="str">
        <f t="shared" si="243"/>
        <v>10.115</v>
      </c>
      <c r="D179" s="56" t="str">
        <f t="shared" si="53"/>
        <v>7.570</v>
      </c>
      <c r="E179" s="56" t="str">
        <f t="shared" si="54"/>
        <v>9.000</v>
      </c>
      <c r="F179" s="56" t="str">
        <f t="shared" si="55"/>
        <v>2.943</v>
      </c>
      <c r="G179" s="56" t="str">
        <f t="shared" si="56"/>
        <v>15.238</v>
      </c>
      <c r="H179" s="56" t="str">
        <f t="shared" si="57"/>
        <v>80.000</v>
      </c>
      <c r="K179" s="57">
        <v>260.0</v>
      </c>
      <c r="L179" s="58" t="str">
        <f t="shared" ref="L179:P179" si="304">IF(S179=S178,NA(),S179)</f>
        <v>#N/A</v>
      </c>
      <c r="M179" s="58" t="str">
        <f t="shared" si="304"/>
        <v>#N/A</v>
      </c>
      <c r="N179" s="58" t="str">
        <f t="shared" si="304"/>
        <v>#N/A</v>
      </c>
      <c r="O179" s="58" t="str">
        <f t="shared" si="304"/>
        <v>#N/A</v>
      </c>
      <c r="P179" s="58" t="str">
        <f t="shared" si="304"/>
        <v>#N/A</v>
      </c>
      <c r="Q179" s="58"/>
      <c r="S179" t="str">
        <f>VLOOKUP(K179/Iset1,IDMTData,IF(IChar1=NI1.3,6,IF(IChar1=NI3.0,4,IF(IChar1=VI,5,IF(IChar1=EI,7,IF(IChar1=EI.64,3,8))))))*_TM1</f>
        <v>#N/A</v>
      </c>
      <c r="T179" t="str">
        <f>VLOOKUP(K179/Iset2,IDMTData,IF(IChar2=NI1.3,6,IF(IChar2=NI3.0,4,IF(IChar2=VI,5,IF(IChar2=EI,7,IF(IChar2=EI.64,3,8))))))*_TM2</f>
        <v>#N/A</v>
      </c>
      <c r="U179" t="str">
        <f>VLOOKUP(K179/Iset3,IDMTData,IF(IChar3=NI1.3,6,IF(IChar3=NI3.0,4,IF(IChar3=VI,5,IF(IChar3=EI,7,IF(IChar3=EI.64,3,8))))))*_TM3</f>
        <v>#N/A</v>
      </c>
      <c r="V179" t="str">
        <f>VLOOKUP(K179/Iset4,IDMTData,IF(IChar4=NI1.3,6,IF(IChar4=NI3.0,4,IF(IChar4=VI,5,IF(IChar4=EI,7,IF(IChar4=EI.64,3,8))))))*_TM4</f>
        <v>#N/A</v>
      </c>
      <c r="W179" t="str">
        <f>VLOOKUP(K179/Iset5,IDMTData,IF(IChar5=NI1.3,6,IF(IChar5=NI3.0,4,IF(IChar5=VI,5,IF(IChar5=EI,7,IF(IChar5=EI.64,3,8))))))*_TM5</f>
        <v>#N/A</v>
      </c>
      <c r="Z179" s="58" t="str">
        <f t="shared" ref="Z179:AB179" si="305">NA()</f>
        <v>#N/A</v>
      </c>
      <c r="AA179" s="58" t="str">
        <f t="shared" si="305"/>
        <v>#N/A</v>
      </c>
      <c r="AB179" s="58" t="str">
        <f t="shared" si="305"/>
        <v>#N/A</v>
      </c>
    </row>
    <row r="180" ht="12.75" customHeight="1">
      <c r="A180" s="55">
        <v>2.52</v>
      </c>
      <c r="B180" s="56" t="str">
        <f t="shared" si="182"/>
        <v>0.211</v>
      </c>
      <c r="C180" s="56" t="str">
        <f t="shared" si="243"/>
        <v>9.904</v>
      </c>
      <c r="D180" s="56" t="str">
        <f t="shared" si="53"/>
        <v>7.504</v>
      </c>
      <c r="E180" s="56" t="str">
        <f t="shared" si="54"/>
        <v>8.882</v>
      </c>
      <c r="F180" s="56" t="str">
        <f t="shared" si="55"/>
        <v>2.920</v>
      </c>
      <c r="G180" s="56" t="str">
        <f t="shared" si="56"/>
        <v>14.952</v>
      </c>
      <c r="H180" s="56" t="str">
        <f t="shared" si="57"/>
        <v>78.947</v>
      </c>
      <c r="K180" s="57">
        <v>264.0</v>
      </c>
      <c r="L180" s="58" t="str">
        <f t="shared" ref="L180:P180" si="306">IF(S180=S179,NA(),S180)</f>
        <v>#N/A</v>
      </c>
      <c r="M180" s="58" t="str">
        <f t="shared" si="306"/>
        <v>#N/A</v>
      </c>
      <c r="N180" s="58" t="str">
        <f t="shared" si="306"/>
        <v>#N/A</v>
      </c>
      <c r="O180" s="58" t="str">
        <f t="shared" si="306"/>
        <v>#N/A</v>
      </c>
      <c r="P180" s="58" t="str">
        <f t="shared" si="306"/>
        <v>#N/A</v>
      </c>
      <c r="Q180" s="58"/>
      <c r="S180" t="str">
        <f>VLOOKUP(K180/Iset1,IDMTData,IF(IChar1=NI1.3,6,IF(IChar1=NI3.0,4,IF(IChar1=VI,5,IF(IChar1=EI,7,IF(IChar1=EI.64,3,8))))))*_TM1</f>
        <v>#N/A</v>
      </c>
      <c r="T180" t="str">
        <f>VLOOKUP(K180/Iset2,IDMTData,IF(IChar2=NI1.3,6,IF(IChar2=NI3.0,4,IF(IChar2=VI,5,IF(IChar2=EI,7,IF(IChar2=EI.64,3,8))))))*_TM2</f>
        <v>#N/A</v>
      </c>
      <c r="U180" t="str">
        <f>VLOOKUP(K180/Iset3,IDMTData,IF(IChar3=NI1.3,6,IF(IChar3=NI3.0,4,IF(IChar3=VI,5,IF(IChar3=EI,7,IF(IChar3=EI.64,3,8))))))*_TM3</f>
        <v>#N/A</v>
      </c>
      <c r="V180" t="str">
        <f>VLOOKUP(K180/Iset4,IDMTData,IF(IChar4=NI1.3,6,IF(IChar4=NI3.0,4,IF(IChar4=VI,5,IF(IChar4=EI,7,IF(IChar4=EI.64,3,8))))))*_TM4</f>
        <v>#N/A</v>
      </c>
      <c r="W180" t="str">
        <f>VLOOKUP(K180/Iset5,IDMTData,IF(IChar5=NI1.3,6,IF(IChar5=NI3.0,4,IF(IChar5=VI,5,IF(IChar5=EI,7,IF(IChar5=EI.64,3,8))))))*_TM5</f>
        <v>#N/A</v>
      </c>
      <c r="Z180" s="58" t="str">
        <f t="shared" ref="Z180:AB180" si="307">NA()</f>
        <v>#N/A</v>
      </c>
      <c r="AA180" s="58" t="str">
        <f t="shared" si="307"/>
        <v>#N/A</v>
      </c>
      <c r="AB180" s="58" t="str">
        <f t="shared" si="307"/>
        <v>#N/A</v>
      </c>
    </row>
    <row r="181" ht="12.75" customHeight="1">
      <c r="A181" s="55">
        <v>2.54</v>
      </c>
      <c r="B181" s="56" t="str">
        <f t="shared" si="182"/>
        <v>0.204</v>
      </c>
      <c r="C181" s="56" t="str">
        <f t="shared" si="243"/>
        <v>9.700</v>
      </c>
      <c r="D181" s="56" t="str">
        <f t="shared" si="53"/>
        <v>7.440</v>
      </c>
      <c r="E181" s="56" t="str">
        <f t="shared" si="54"/>
        <v>8.766</v>
      </c>
      <c r="F181" s="56" t="str">
        <f t="shared" si="55"/>
        <v>2.897</v>
      </c>
      <c r="G181" s="56" t="str">
        <f t="shared" si="56"/>
        <v>14.675</v>
      </c>
      <c r="H181" s="56" t="str">
        <f t="shared" si="57"/>
        <v>77.922</v>
      </c>
      <c r="K181" s="57">
        <v>268.0</v>
      </c>
      <c r="L181" s="58" t="str">
        <f t="shared" ref="L181:P181" si="308">IF(S181=S180,NA(),S181)</f>
        <v>#N/A</v>
      </c>
      <c r="M181" s="58" t="str">
        <f t="shared" si="308"/>
        <v>#N/A</v>
      </c>
      <c r="N181" s="58" t="str">
        <f t="shared" si="308"/>
        <v>#N/A</v>
      </c>
      <c r="O181" s="58" t="str">
        <f t="shared" si="308"/>
        <v>#N/A</v>
      </c>
      <c r="P181" s="58" t="str">
        <f t="shared" si="308"/>
        <v>#N/A</v>
      </c>
      <c r="Q181" s="58"/>
      <c r="S181" t="str">
        <f>VLOOKUP(K181/Iset1,IDMTData,IF(IChar1=NI1.3,6,IF(IChar1=NI3.0,4,IF(IChar1=VI,5,IF(IChar1=EI,7,IF(IChar1=EI.64,3,8))))))*_TM1</f>
        <v>#N/A</v>
      </c>
      <c r="T181" t="str">
        <f>VLOOKUP(K181/Iset2,IDMTData,IF(IChar2=NI1.3,6,IF(IChar2=NI3.0,4,IF(IChar2=VI,5,IF(IChar2=EI,7,IF(IChar2=EI.64,3,8))))))*_TM2</f>
        <v>#N/A</v>
      </c>
      <c r="U181" t="str">
        <f>VLOOKUP(K181/Iset3,IDMTData,IF(IChar3=NI1.3,6,IF(IChar3=NI3.0,4,IF(IChar3=VI,5,IF(IChar3=EI,7,IF(IChar3=EI.64,3,8))))))*_TM3</f>
        <v>#N/A</v>
      </c>
      <c r="V181" t="str">
        <f>VLOOKUP(K181/Iset4,IDMTData,IF(IChar4=NI1.3,6,IF(IChar4=NI3.0,4,IF(IChar4=VI,5,IF(IChar4=EI,7,IF(IChar4=EI.64,3,8))))))*_TM4</f>
        <v>#N/A</v>
      </c>
      <c r="W181" t="str">
        <f>VLOOKUP(K181/Iset5,IDMTData,IF(IChar5=NI1.3,6,IF(IChar5=NI3.0,4,IF(IChar5=VI,5,IF(IChar5=EI,7,IF(IChar5=EI.64,3,8))))))*_TM5</f>
        <v>#N/A</v>
      </c>
      <c r="Z181" s="58" t="str">
        <f t="shared" ref="Z181:AB181" si="309">NA()</f>
        <v>#N/A</v>
      </c>
      <c r="AA181" s="58" t="str">
        <f t="shared" si="309"/>
        <v>#N/A</v>
      </c>
      <c r="AB181" s="58" t="str">
        <f t="shared" si="309"/>
        <v>#N/A</v>
      </c>
    </row>
    <row r="182" ht="12.75" customHeight="1">
      <c r="A182" s="55">
        <v>2.56</v>
      </c>
      <c r="B182" s="56" t="str">
        <f t="shared" si="182"/>
        <v>0.197</v>
      </c>
      <c r="C182" s="56" t="str">
        <f t="shared" si="243"/>
        <v>9.502</v>
      </c>
      <c r="D182" s="56" t="str">
        <f t="shared" si="53"/>
        <v>7.377</v>
      </c>
      <c r="E182" s="56" t="str">
        <f t="shared" si="54"/>
        <v>8.654</v>
      </c>
      <c r="F182" s="56" t="str">
        <f t="shared" si="55"/>
        <v>2.875</v>
      </c>
      <c r="G182" s="56" t="str">
        <f t="shared" si="56"/>
        <v>14.405</v>
      </c>
      <c r="H182" s="56" t="str">
        <f t="shared" si="57"/>
        <v>76.923</v>
      </c>
      <c r="K182" s="57">
        <v>272.0</v>
      </c>
      <c r="L182" s="58" t="str">
        <f t="shared" ref="L182:P182" si="310">IF(S182=S181,NA(),S182)</f>
        <v>#N/A</v>
      </c>
      <c r="M182" s="58" t="str">
        <f t="shared" si="310"/>
        <v>#N/A</v>
      </c>
      <c r="N182" s="58" t="str">
        <f t="shared" si="310"/>
        <v>#N/A</v>
      </c>
      <c r="O182" s="58" t="str">
        <f t="shared" si="310"/>
        <v>#N/A</v>
      </c>
      <c r="P182" s="58" t="str">
        <f t="shared" si="310"/>
        <v>#N/A</v>
      </c>
      <c r="Q182" s="58"/>
      <c r="S182" t="str">
        <f>VLOOKUP(K182/Iset1,IDMTData,IF(IChar1=NI1.3,6,IF(IChar1=NI3.0,4,IF(IChar1=VI,5,IF(IChar1=EI,7,IF(IChar1=EI.64,3,8))))))*_TM1</f>
        <v>#N/A</v>
      </c>
      <c r="T182" t="str">
        <f>VLOOKUP(K182/Iset2,IDMTData,IF(IChar2=NI1.3,6,IF(IChar2=NI3.0,4,IF(IChar2=VI,5,IF(IChar2=EI,7,IF(IChar2=EI.64,3,8))))))*_TM2</f>
        <v>#N/A</v>
      </c>
      <c r="U182" t="str">
        <f>VLOOKUP(K182/Iset3,IDMTData,IF(IChar3=NI1.3,6,IF(IChar3=NI3.0,4,IF(IChar3=VI,5,IF(IChar3=EI,7,IF(IChar3=EI.64,3,8))))))*_TM3</f>
        <v>#N/A</v>
      </c>
      <c r="V182" t="str">
        <f>VLOOKUP(K182/Iset4,IDMTData,IF(IChar4=NI1.3,6,IF(IChar4=NI3.0,4,IF(IChar4=VI,5,IF(IChar4=EI,7,IF(IChar4=EI.64,3,8))))))*_TM4</f>
        <v>#N/A</v>
      </c>
      <c r="W182" t="str">
        <f>VLOOKUP(K182/Iset5,IDMTData,IF(IChar5=NI1.3,6,IF(IChar5=NI3.0,4,IF(IChar5=VI,5,IF(IChar5=EI,7,IF(IChar5=EI.64,3,8))))))*_TM5</f>
        <v>#N/A</v>
      </c>
      <c r="Z182" s="58" t="str">
        <f t="shared" ref="Z182:AB182" si="311">NA()</f>
        <v>#N/A</v>
      </c>
      <c r="AA182" s="58" t="str">
        <f t="shared" si="311"/>
        <v>#N/A</v>
      </c>
      <c r="AB182" s="58" t="str">
        <f t="shared" si="311"/>
        <v>#N/A</v>
      </c>
    </row>
    <row r="183" ht="12.75" customHeight="1">
      <c r="A183" s="55">
        <v>2.58</v>
      </c>
      <c r="B183" s="56" t="str">
        <f t="shared" si="182"/>
        <v>0.191</v>
      </c>
      <c r="C183" s="56" t="str">
        <f t="shared" si="243"/>
        <v>9.311</v>
      </c>
      <c r="D183" s="56" t="str">
        <f t="shared" si="53"/>
        <v>7.316</v>
      </c>
      <c r="E183" s="56" t="str">
        <f t="shared" si="54"/>
        <v>8.544</v>
      </c>
      <c r="F183" s="56" t="str">
        <f t="shared" si="55"/>
        <v>2.853</v>
      </c>
      <c r="G183" s="56" t="str">
        <f t="shared" si="56"/>
        <v>14.143</v>
      </c>
      <c r="H183" s="56" t="str">
        <f t="shared" si="57"/>
        <v>75.949</v>
      </c>
      <c r="K183" s="57">
        <v>276.0</v>
      </c>
      <c r="L183" s="58" t="str">
        <f t="shared" ref="L183:P183" si="312">IF(S183=S182,NA(),S183)</f>
        <v>#N/A</v>
      </c>
      <c r="M183" s="58" t="str">
        <f t="shared" si="312"/>
        <v>#N/A</v>
      </c>
      <c r="N183" s="58" t="str">
        <f t="shared" si="312"/>
        <v>#N/A</v>
      </c>
      <c r="O183" s="58" t="str">
        <f t="shared" si="312"/>
        <v>#N/A</v>
      </c>
      <c r="P183" s="58" t="str">
        <f t="shared" si="312"/>
        <v>#N/A</v>
      </c>
      <c r="Q183" s="58"/>
      <c r="S183" t="str">
        <f>VLOOKUP(K183/Iset1,IDMTData,IF(IChar1=NI1.3,6,IF(IChar1=NI3.0,4,IF(IChar1=VI,5,IF(IChar1=EI,7,IF(IChar1=EI.64,3,8))))))*_TM1</f>
        <v>#N/A</v>
      </c>
      <c r="T183" t="str">
        <f>VLOOKUP(K183/Iset2,IDMTData,IF(IChar2=NI1.3,6,IF(IChar2=NI3.0,4,IF(IChar2=VI,5,IF(IChar2=EI,7,IF(IChar2=EI.64,3,8))))))*_TM2</f>
        <v>#N/A</v>
      </c>
      <c r="U183" t="str">
        <f>VLOOKUP(K183/Iset3,IDMTData,IF(IChar3=NI1.3,6,IF(IChar3=NI3.0,4,IF(IChar3=VI,5,IF(IChar3=EI,7,IF(IChar3=EI.64,3,8))))))*_TM3</f>
        <v>#N/A</v>
      </c>
      <c r="V183" t="str">
        <f>VLOOKUP(K183/Iset4,IDMTData,IF(IChar4=NI1.3,6,IF(IChar4=NI3.0,4,IF(IChar4=VI,5,IF(IChar4=EI,7,IF(IChar4=EI.64,3,8))))))*_TM4</f>
        <v>#N/A</v>
      </c>
      <c r="W183" t="str">
        <f>VLOOKUP(K183/Iset5,IDMTData,IF(IChar5=NI1.3,6,IF(IChar5=NI3.0,4,IF(IChar5=VI,5,IF(IChar5=EI,7,IF(IChar5=EI.64,3,8))))))*_TM5</f>
        <v>#N/A</v>
      </c>
      <c r="Z183" s="58" t="str">
        <f t="shared" ref="Z183:AB183" si="313">NA()</f>
        <v>#N/A</v>
      </c>
      <c r="AA183" s="58" t="str">
        <f t="shared" si="313"/>
        <v>#N/A</v>
      </c>
      <c r="AB183" s="58" t="str">
        <f t="shared" si="313"/>
        <v>#N/A</v>
      </c>
    </row>
    <row r="184" ht="12.75" customHeight="1">
      <c r="A184" s="55">
        <v>2.6</v>
      </c>
      <c r="B184" s="56" t="str">
        <f t="shared" si="182"/>
        <v>0.185</v>
      </c>
      <c r="C184" s="56" t="str">
        <f t="shared" si="243"/>
        <v>9.126</v>
      </c>
      <c r="D184" s="56" t="str">
        <f t="shared" si="53"/>
        <v>7.256</v>
      </c>
      <c r="E184" s="56" t="str">
        <f t="shared" si="54"/>
        <v>8.438</v>
      </c>
      <c r="F184" s="56" t="str">
        <f t="shared" si="55"/>
        <v>2.831</v>
      </c>
      <c r="G184" s="56" t="str">
        <f t="shared" si="56"/>
        <v>13.889</v>
      </c>
      <c r="H184" s="56" t="str">
        <f t="shared" si="57"/>
        <v>75.000</v>
      </c>
      <c r="K184" s="57">
        <v>280.0</v>
      </c>
      <c r="L184" s="58" t="str">
        <f t="shared" ref="L184:P184" si="314">IF(S184=S183,NA(),S184)</f>
        <v>#N/A</v>
      </c>
      <c r="M184" s="58" t="str">
        <f t="shared" si="314"/>
        <v>#N/A</v>
      </c>
      <c r="N184" s="58" t="str">
        <f t="shared" si="314"/>
        <v>#N/A</v>
      </c>
      <c r="O184" s="58" t="str">
        <f t="shared" si="314"/>
        <v>#N/A</v>
      </c>
      <c r="P184" s="58" t="str">
        <f t="shared" si="314"/>
        <v>#N/A</v>
      </c>
      <c r="Q184" s="58"/>
      <c r="S184" t="str">
        <f>VLOOKUP(K184/Iset1,IDMTData,IF(IChar1=NI1.3,6,IF(IChar1=NI3.0,4,IF(IChar1=VI,5,IF(IChar1=EI,7,IF(IChar1=EI.64,3,8))))))*_TM1</f>
        <v>#N/A</v>
      </c>
      <c r="T184" t="str">
        <f>VLOOKUP(K184/Iset2,IDMTData,IF(IChar2=NI1.3,6,IF(IChar2=NI3.0,4,IF(IChar2=VI,5,IF(IChar2=EI,7,IF(IChar2=EI.64,3,8))))))*_TM2</f>
        <v>#N/A</v>
      </c>
      <c r="U184" t="str">
        <f>VLOOKUP(K184/Iset3,IDMTData,IF(IChar3=NI1.3,6,IF(IChar3=NI3.0,4,IF(IChar3=VI,5,IF(IChar3=EI,7,IF(IChar3=EI.64,3,8))))))*_TM3</f>
        <v>#N/A</v>
      </c>
      <c r="V184" t="str">
        <f>VLOOKUP(K184/Iset4,IDMTData,IF(IChar4=NI1.3,6,IF(IChar4=NI3.0,4,IF(IChar4=VI,5,IF(IChar4=EI,7,IF(IChar4=EI.64,3,8))))))*_TM4</f>
        <v>#N/A</v>
      </c>
      <c r="W184" t="str">
        <f>VLOOKUP(K184/Iset5,IDMTData,IF(IChar5=NI1.3,6,IF(IChar5=NI3.0,4,IF(IChar5=VI,5,IF(IChar5=EI,7,IF(IChar5=EI.64,3,8))))))*_TM5</f>
        <v>#N/A</v>
      </c>
      <c r="Z184" s="58" t="str">
        <f t="shared" ref="Z184:AB184" si="315">NA()</f>
        <v>#N/A</v>
      </c>
      <c r="AA184" s="58" t="str">
        <f t="shared" si="315"/>
        <v>#N/A</v>
      </c>
      <c r="AB184" s="58" t="str">
        <f t="shared" si="315"/>
        <v>#N/A</v>
      </c>
    </row>
    <row r="185" ht="12.75" customHeight="1">
      <c r="A185" s="55">
        <v>2.62</v>
      </c>
      <c r="B185" s="56" t="str">
        <f t="shared" si="182"/>
        <v>0.179</v>
      </c>
      <c r="C185" s="56" t="str">
        <f t="shared" si="243"/>
        <v>8.947</v>
      </c>
      <c r="D185" s="56" t="str">
        <f t="shared" si="53"/>
        <v>7.198</v>
      </c>
      <c r="E185" s="56" t="str">
        <f t="shared" si="54"/>
        <v>8.333</v>
      </c>
      <c r="F185" s="56" t="str">
        <f t="shared" si="55"/>
        <v>2.811</v>
      </c>
      <c r="G185" s="56" t="str">
        <f t="shared" si="56"/>
        <v>13.642</v>
      </c>
      <c r="H185" s="56" t="str">
        <f t="shared" si="57"/>
        <v>74.074</v>
      </c>
      <c r="K185" s="57">
        <v>284.0</v>
      </c>
      <c r="L185" s="58" t="str">
        <f t="shared" ref="L185:P185" si="316">IF(S185=S184,NA(),S185)</f>
        <v>#N/A</v>
      </c>
      <c r="M185" s="58" t="str">
        <f t="shared" si="316"/>
        <v>#N/A</v>
      </c>
      <c r="N185" s="58" t="str">
        <f t="shared" si="316"/>
        <v>#N/A</v>
      </c>
      <c r="O185" s="58" t="str">
        <f t="shared" si="316"/>
        <v>#N/A</v>
      </c>
      <c r="P185" s="58" t="str">
        <f t="shared" si="316"/>
        <v>#N/A</v>
      </c>
      <c r="Q185" s="58"/>
      <c r="S185" t="str">
        <f>VLOOKUP(K185/Iset1,IDMTData,IF(IChar1=NI1.3,6,IF(IChar1=NI3.0,4,IF(IChar1=VI,5,IF(IChar1=EI,7,IF(IChar1=EI.64,3,8))))))*_TM1</f>
        <v>#N/A</v>
      </c>
      <c r="T185" t="str">
        <f>VLOOKUP(K185/Iset2,IDMTData,IF(IChar2=NI1.3,6,IF(IChar2=NI3.0,4,IF(IChar2=VI,5,IF(IChar2=EI,7,IF(IChar2=EI.64,3,8))))))*_TM2</f>
        <v>#N/A</v>
      </c>
      <c r="U185" t="str">
        <f>VLOOKUP(K185/Iset3,IDMTData,IF(IChar3=NI1.3,6,IF(IChar3=NI3.0,4,IF(IChar3=VI,5,IF(IChar3=EI,7,IF(IChar3=EI.64,3,8))))))*_TM3</f>
        <v>#N/A</v>
      </c>
      <c r="V185" t="str">
        <f>VLOOKUP(K185/Iset4,IDMTData,IF(IChar4=NI1.3,6,IF(IChar4=NI3.0,4,IF(IChar4=VI,5,IF(IChar4=EI,7,IF(IChar4=EI.64,3,8))))))*_TM4</f>
        <v>#N/A</v>
      </c>
      <c r="W185" t="str">
        <f>VLOOKUP(K185/Iset5,IDMTData,IF(IChar5=NI1.3,6,IF(IChar5=NI3.0,4,IF(IChar5=VI,5,IF(IChar5=EI,7,IF(IChar5=EI.64,3,8))))))*_TM5</f>
        <v>#N/A</v>
      </c>
      <c r="Z185" s="58" t="str">
        <f t="shared" ref="Z185:AB185" si="317">NA()</f>
        <v>#N/A</v>
      </c>
      <c r="AA185" s="58" t="str">
        <f t="shared" si="317"/>
        <v>#N/A</v>
      </c>
      <c r="AB185" s="58" t="str">
        <f t="shared" si="317"/>
        <v>#N/A</v>
      </c>
    </row>
    <row r="186" ht="12.75" customHeight="1">
      <c r="A186" s="55">
        <v>2.64</v>
      </c>
      <c r="B186" s="56"/>
      <c r="C186" s="56" t="str">
        <f t="shared" si="243"/>
        <v>8.774</v>
      </c>
      <c r="D186" s="56" t="str">
        <f t="shared" si="53"/>
        <v>7.141</v>
      </c>
      <c r="E186" s="56" t="str">
        <f t="shared" si="54"/>
        <v>8.232</v>
      </c>
      <c r="F186" s="56" t="str">
        <f t="shared" si="55"/>
        <v>2.790</v>
      </c>
      <c r="G186" s="56" t="str">
        <f t="shared" si="56"/>
        <v>13.401</v>
      </c>
      <c r="H186" s="56" t="str">
        <f t="shared" si="57"/>
        <v>73.171</v>
      </c>
      <c r="K186" s="57">
        <v>288.0</v>
      </c>
      <c r="L186" s="58" t="str">
        <f t="shared" ref="L186:P186" si="318">IF(S186=S185,NA(),S186)</f>
        <v>#N/A</v>
      </c>
      <c r="M186" s="58" t="str">
        <f t="shared" si="318"/>
        <v>#N/A</v>
      </c>
      <c r="N186" s="58" t="str">
        <f t="shared" si="318"/>
        <v>#N/A</v>
      </c>
      <c r="O186" s="58" t="str">
        <f t="shared" si="318"/>
        <v>#N/A</v>
      </c>
      <c r="P186" s="58" t="str">
        <f t="shared" si="318"/>
        <v>#N/A</v>
      </c>
      <c r="Q186" s="58"/>
      <c r="S186" t="str">
        <f>VLOOKUP(K186/Iset1,IDMTData,IF(IChar1=NI1.3,6,IF(IChar1=NI3.0,4,IF(IChar1=VI,5,IF(IChar1=EI,7,IF(IChar1=EI.64,3,8))))))*_TM1</f>
        <v>#N/A</v>
      </c>
      <c r="T186" t="str">
        <f>VLOOKUP(K186/Iset2,IDMTData,IF(IChar2=NI1.3,6,IF(IChar2=NI3.0,4,IF(IChar2=VI,5,IF(IChar2=EI,7,IF(IChar2=EI.64,3,8))))))*_TM2</f>
        <v>#N/A</v>
      </c>
      <c r="U186" t="str">
        <f>VLOOKUP(K186/Iset3,IDMTData,IF(IChar3=NI1.3,6,IF(IChar3=NI3.0,4,IF(IChar3=VI,5,IF(IChar3=EI,7,IF(IChar3=EI.64,3,8))))))*_TM3</f>
        <v>#N/A</v>
      </c>
      <c r="V186" t="str">
        <f>VLOOKUP(K186/Iset4,IDMTData,IF(IChar4=NI1.3,6,IF(IChar4=NI3.0,4,IF(IChar4=VI,5,IF(IChar4=EI,7,IF(IChar4=EI.64,3,8))))))*_TM4</f>
        <v>#N/A</v>
      </c>
      <c r="W186" t="str">
        <f>VLOOKUP(K186/Iset5,IDMTData,IF(IChar5=NI1.3,6,IF(IChar5=NI3.0,4,IF(IChar5=VI,5,IF(IChar5=EI,7,IF(IChar5=EI.64,3,8))))))*_TM5</f>
        <v>#N/A</v>
      </c>
      <c r="Z186" s="58" t="str">
        <f t="shared" ref="Z186:AB186" si="319">NA()</f>
        <v>#N/A</v>
      </c>
      <c r="AA186" s="58" t="str">
        <f t="shared" si="319"/>
        <v>#N/A</v>
      </c>
      <c r="AB186" s="58" t="str">
        <f t="shared" si="319"/>
        <v>#N/A</v>
      </c>
    </row>
    <row r="187" ht="12.75" customHeight="1">
      <c r="A187" s="55">
        <v>2.66</v>
      </c>
      <c r="B187" s="56"/>
      <c r="C187" s="56" t="str">
        <f t="shared" si="243"/>
        <v>8.606</v>
      </c>
      <c r="D187" s="56" t="str">
        <f t="shared" si="53"/>
        <v>7.085</v>
      </c>
      <c r="E187" s="56" t="str">
        <f t="shared" si="54"/>
        <v>8.133</v>
      </c>
      <c r="F187" s="56" t="str">
        <f t="shared" si="55"/>
        <v>2.770</v>
      </c>
      <c r="G187" s="56" t="str">
        <f t="shared" si="56"/>
        <v>13.167</v>
      </c>
      <c r="H187" s="56" t="str">
        <f t="shared" si="57"/>
        <v>72.289</v>
      </c>
      <c r="K187" s="57">
        <v>292.0</v>
      </c>
      <c r="L187" s="58" t="str">
        <f t="shared" ref="L187:P187" si="320">IF(S187=S186,NA(),S187)</f>
        <v>#N/A</v>
      </c>
      <c r="M187" s="58" t="str">
        <f t="shared" si="320"/>
        <v>#N/A</v>
      </c>
      <c r="N187" s="58" t="str">
        <f t="shared" si="320"/>
        <v>#N/A</v>
      </c>
      <c r="O187" s="58" t="str">
        <f t="shared" si="320"/>
        <v>#N/A</v>
      </c>
      <c r="P187" s="58" t="str">
        <f t="shared" si="320"/>
        <v>#N/A</v>
      </c>
      <c r="Q187" s="58"/>
      <c r="S187" t="str">
        <f>VLOOKUP(K187/Iset1,IDMTData,IF(IChar1=NI1.3,6,IF(IChar1=NI3.0,4,IF(IChar1=VI,5,IF(IChar1=EI,7,IF(IChar1=EI.64,3,8))))))*_TM1</f>
        <v>#N/A</v>
      </c>
      <c r="T187" t="str">
        <f>VLOOKUP(K187/Iset2,IDMTData,IF(IChar2=NI1.3,6,IF(IChar2=NI3.0,4,IF(IChar2=VI,5,IF(IChar2=EI,7,IF(IChar2=EI.64,3,8))))))*_TM2</f>
        <v>#N/A</v>
      </c>
      <c r="U187" t="str">
        <f>VLOOKUP(K187/Iset3,IDMTData,IF(IChar3=NI1.3,6,IF(IChar3=NI3.0,4,IF(IChar3=VI,5,IF(IChar3=EI,7,IF(IChar3=EI.64,3,8))))))*_TM3</f>
        <v>#N/A</v>
      </c>
      <c r="V187" t="str">
        <f>VLOOKUP(K187/Iset4,IDMTData,IF(IChar4=NI1.3,6,IF(IChar4=NI3.0,4,IF(IChar4=VI,5,IF(IChar4=EI,7,IF(IChar4=EI.64,3,8))))))*_TM4</f>
        <v>#N/A</v>
      </c>
      <c r="W187" t="str">
        <f>VLOOKUP(K187/Iset5,IDMTData,IF(IChar5=NI1.3,6,IF(IChar5=NI3.0,4,IF(IChar5=VI,5,IF(IChar5=EI,7,IF(IChar5=EI.64,3,8))))))*_TM5</f>
        <v>#N/A</v>
      </c>
      <c r="Z187" s="58" t="str">
        <f t="shared" ref="Z187:AB187" si="321">NA()</f>
        <v>#N/A</v>
      </c>
      <c r="AA187" s="58" t="str">
        <f t="shared" si="321"/>
        <v>#N/A</v>
      </c>
      <c r="AB187" s="58" t="str">
        <f t="shared" si="321"/>
        <v>#N/A</v>
      </c>
    </row>
    <row r="188" ht="12.75" customHeight="1">
      <c r="A188" s="55">
        <v>2.68</v>
      </c>
      <c r="B188" s="56"/>
      <c r="C188" s="56" t="str">
        <f t="shared" si="243"/>
        <v>8.443</v>
      </c>
      <c r="D188" s="56" t="str">
        <f t="shared" si="53"/>
        <v>7.031</v>
      </c>
      <c r="E188" s="56" t="str">
        <f t="shared" si="54"/>
        <v>8.036</v>
      </c>
      <c r="F188" s="56" t="str">
        <f t="shared" si="55"/>
        <v>2.751</v>
      </c>
      <c r="G188" s="56" t="str">
        <f t="shared" si="56"/>
        <v>12.940</v>
      </c>
      <c r="H188" s="56" t="str">
        <f t="shared" si="57"/>
        <v>71.429</v>
      </c>
      <c r="K188" s="57">
        <v>296.0</v>
      </c>
      <c r="L188" s="58" t="str">
        <f t="shared" ref="L188:P188" si="322">IF(S188=S187,NA(),S188)</f>
        <v>#N/A</v>
      </c>
      <c r="M188" s="58" t="str">
        <f t="shared" si="322"/>
        <v>#N/A</v>
      </c>
      <c r="N188" s="58" t="str">
        <f t="shared" si="322"/>
        <v>#N/A</v>
      </c>
      <c r="O188" s="58" t="str">
        <f t="shared" si="322"/>
        <v>#N/A</v>
      </c>
      <c r="P188" s="58" t="str">
        <f t="shared" si="322"/>
        <v>#N/A</v>
      </c>
      <c r="Q188" s="58"/>
      <c r="S188" t="str">
        <f>VLOOKUP(K188/Iset1,IDMTData,IF(IChar1=NI1.3,6,IF(IChar1=NI3.0,4,IF(IChar1=VI,5,IF(IChar1=EI,7,IF(IChar1=EI.64,3,8))))))*_TM1</f>
        <v>#N/A</v>
      </c>
      <c r="T188" t="str">
        <f>VLOOKUP(K188/Iset2,IDMTData,IF(IChar2=NI1.3,6,IF(IChar2=NI3.0,4,IF(IChar2=VI,5,IF(IChar2=EI,7,IF(IChar2=EI.64,3,8))))))*_TM2</f>
        <v>#N/A</v>
      </c>
      <c r="U188" t="str">
        <f>VLOOKUP(K188/Iset3,IDMTData,IF(IChar3=NI1.3,6,IF(IChar3=NI3.0,4,IF(IChar3=VI,5,IF(IChar3=EI,7,IF(IChar3=EI.64,3,8))))))*_TM3</f>
        <v>#N/A</v>
      </c>
      <c r="V188" t="str">
        <f>VLOOKUP(K188/Iset4,IDMTData,IF(IChar4=NI1.3,6,IF(IChar4=NI3.0,4,IF(IChar4=VI,5,IF(IChar4=EI,7,IF(IChar4=EI.64,3,8))))))*_TM4</f>
        <v>#N/A</v>
      </c>
      <c r="W188" t="str">
        <f>VLOOKUP(K188/Iset5,IDMTData,IF(IChar5=NI1.3,6,IF(IChar5=NI3.0,4,IF(IChar5=VI,5,IF(IChar5=EI,7,IF(IChar5=EI.64,3,8))))))*_TM5</f>
        <v>#N/A</v>
      </c>
      <c r="Z188" s="58" t="str">
        <f t="shared" ref="Z188:AB188" si="323">NA()</f>
        <v>#N/A</v>
      </c>
      <c r="AA188" s="58" t="str">
        <f t="shared" si="323"/>
        <v>#N/A</v>
      </c>
      <c r="AB188" s="58" t="str">
        <f t="shared" si="323"/>
        <v>#N/A</v>
      </c>
    </row>
    <row r="189" ht="12.75" customHeight="1">
      <c r="A189" s="55">
        <v>2.7</v>
      </c>
      <c r="B189" s="56"/>
      <c r="C189" s="56" t="str">
        <f t="shared" si="243"/>
        <v>8.285</v>
      </c>
      <c r="D189" s="56" t="str">
        <f t="shared" si="53"/>
        <v>6.978</v>
      </c>
      <c r="E189" s="56" t="str">
        <f t="shared" si="54"/>
        <v>7.941</v>
      </c>
      <c r="F189" s="56" t="str">
        <f t="shared" si="55"/>
        <v>2.732</v>
      </c>
      <c r="G189" s="56" t="str">
        <f t="shared" si="56"/>
        <v>12.719</v>
      </c>
      <c r="H189" s="56" t="str">
        <f t="shared" si="57"/>
        <v>70.588</v>
      </c>
      <c r="K189" s="57">
        <v>300.0</v>
      </c>
      <c r="L189" s="58" t="str">
        <f t="shared" ref="L189:P189" si="324">IF(S189=S188,NA(),S189)</f>
        <v>#N/A</v>
      </c>
      <c r="M189" s="58" t="str">
        <f t="shared" si="324"/>
        <v>#N/A</v>
      </c>
      <c r="N189" s="58" t="str">
        <f t="shared" si="324"/>
        <v>#N/A</v>
      </c>
      <c r="O189" s="58" t="str">
        <f t="shared" si="324"/>
        <v>#N/A</v>
      </c>
      <c r="P189" s="58" t="str">
        <f t="shared" si="324"/>
        <v>#N/A</v>
      </c>
      <c r="Q189" s="58"/>
      <c r="S189" t="str">
        <f>VLOOKUP(K189/Iset1,IDMTData,IF(IChar1=NI1.3,6,IF(IChar1=NI3.0,4,IF(IChar1=VI,5,IF(IChar1=EI,7,IF(IChar1=EI.64,3,8))))))*_TM1</f>
        <v>#N/A</v>
      </c>
      <c r="T189" t="str">
        <f>VLOOKUP(K189/Iset2,IDMTData,IF(IChar2=NI1.3,6,IF(IChar2=NI3.0,4,IF(IChar2=VI,5,IF(IChar2=EI,7,IF(IChar2=EI.64,3,8))))))*_TM2</f>
        <v>#N/A</v>
      </c>
      <c r="U189" t="str">
        <f>VLOOKUP(K189/Iset3,IDMTData,IF(IChar3=NI1.3,6,IF(IChar3=NI3.0,4,IF(IChar3=VI,5,IF(IChar3=EI,7,IF(IChar3=EI.64,3,8))))))*_TM3</f>
        <v>#N/A</v>
      </c>
      <c r="V189" t="str">
        <f>VLOOKUP(K189/Iset4,IDMTData,IF(IChar4=NI1.3,6,IF(IChar4=NI3.0,4,IF(IChar4=VI,5,IF(IChar4=EI,7,IF(IChar4=EI.64,3,8))))))*_TM4</f>
        <v>#N/A</v>
      </c>
      <c r="W189" t="str">
        <f>VLOOKUP(K189/Iset5,IDMTData,IF(IChar5=NI1.3,6,IF(IChar5=NI3.0,4,IF(IChar5=VI,5,IF(IChar5=EI,7,IF(IChar5=EI.64,3,8))))))*_TM5</f>
        <v>#N/A</v>
      </c>
      <c r="Z189" s="58" t="str">
        <f t="shared" ref="Z189:AB189" si="325">NA()</f>
        <v>#N/A</v>
      </c>
      <c r="AA189" s="58" t="str">
        <f t="shared" si="325"/>
        <v>#N/A</v>
      </c>
      <c r="AB189" s="58" t="str">
        <f t="shared" si="325"/>
        <v>#N/A</v>
      </c>
    </row>
    <row r="190" ht="12.75" customHeight="1">
      <c r="A190" s="55">
        <v>2.72</v>
      </c>
      <c r="B190" s="56"/>
      <c r="C190" s="56" t="str">
        <f t="shared" si="243"/>
        <v>8.131</v>
      </c>
      <c r="D190" s="56" t="str">
        <f t="shared" si="53"/>
        <v>6.926</v>
      </c>
      <c r="E190" s="56" t="str">
        <f t="shared" si="54"/>
        <v>7.849</v>
      </c>
      <c r="F190" s="56" t="str">
        <f t="shared" si="55"/>
        <v>2.714</v>
      </c>
      <c r="G190" s="56" t="str">
        <f t="shared" si="56"/>
        <v>12.503</v>
      </c>
      <c r="H190" s="56" t="str">
        <f t="shared" si="57"/>
        <v>69.767</v>
      </c>
      <c r="K190" s="57">
        <v>304.0</v>
      </c>
      <c r="L190" s="58" t="str">
        <f t="shared" ref="L190:P190" si="326">IF(S190=S189,NA(),S190)</f>
        <v>#N/A</v>
      </c>
      <c r="M190" s="58" t="str">
        <f t="shared" si="326"/>
        <v>#N/A</v>
      </c>
      <c r="N190" s="58" t="str">
        <f t="shared" si="326"/>
        <v>#N/A</v>
      </c>
      <c r="O190" s="58" t="str">
        <f t="shared" si="326"/>
        <v>#N/A</v>
      </c>
      <c r="P190" s="58" t="str">
        <f t="shared" si="326"/>
        <v>#N/A</v>
      </c>
      <c r="Q190" s="58"/>
      <c r="S190" t="str">
        <f>VLOOKUP(K190/Iset1,IDMTData,IF(IChar1=NI1.3,6,IF(IChar1=NI3.0,4,IF(IChar1=VI,5,IF(IChar1=EI,7,IF(IChar1=EI.64,3,8))))))*_TM1</f>
        <v>#N/A</v>
      </c>
      <c r="T190" t="str">
        <f>VLOOKUP(K190/Iset2,IDMTData,IF(IChar2=NI1.3,6,IF(IChar2=NI3.0,4,IF(IChar2=VI,5,IF(IChar2=EI,7,IF(IChar2=EI.64,3,8))))))*_TM2</f>
        <v>#N/A</v>
      </c>
      <c r="U190" t="str">
        <f>VLOOKUP(K190/Iset3,IDMTData,IF(IChar3=NI1.3,6,IF(IChar3=NI3.0,4,IF(IChar3=VI,5,IF(IChar3=EI,7,IF(IChar3=EI.64,3,8))))))*_TM3</f>
        <v>#N/A</v>
      </c>
      <c r="V190" t="str">
        <f>VLOOKUP(K190/Iset4,IDMTData,IF(IChar4=NI1.3,6,IF(IChar4=NI3.0,4,IF(IChar4=VI,5,IF(IChar4=EI,7,IF(IChar4=EI.64,3,8))))))*_TM4</f>
        <v>#N/A</v>
      </c>
      <c r="W190" t="str">
        <f>VLOOKUP(K190/Iset5,IDMTData,IF(IChar5=NI1.3,6,IF(IChar5=NI3.0,4,IF(IChar5=VI,5,IF(IChar5=EI,7,IF(IChar5=EI.64,3,8))))))*_TM5</f>
        <v>#N/A</v>
      </c>
      <c r="Z190" s="58" t="str">
        <f t="shared" ref="Z190:AB190" si="327">NA()</f>
        <v>#N/A</v>
      </c>
      <c r="AA190" s="58" t="str">
        <f t="shared" si="327"/>
        <v>#N/A</v>
      </c>
      <c r="AB190" s="58" t="str">
        <f t="shared" si="327"/>
        <v>#N/A</v>
      </c>
    </row>
    <row r="191" ht="12.75" customHeight="1">
      <c r="A191" s="55">
        <v>2.74</v>
      </c>
      <c r="B191" s="56"/>
      <c r="C191" s="56" t="str">
        <f t="shared" si="243"/>
        <v>7.982</v>
      </c>
      <c r="D191" s="56" t="str">
        <f t="shared" si="53"/>
        <v>6.875</v>
      </c>
      <c r="E191" s="56" t="str">
        <f t="shared" si="54"/>
        <v>7.759</v>
      </c>
      <c r="F191" s="56" t="str">
        <f t="shared" si="55"/>
        <v>2.695</v>
      </c>
      <c r="G191" s="56" t="str">
        <f t="shared" si="56"/>
        <v>12.293</v>
      </c>
      <c r="H191" s="56" t="str">
        <f t="shared" si="57"/>
        <v>68.966</v>
      </c>
      <c r="K191" s="57">
        <v>308.0</v>
      </c>
      <c r="L191" s="58" t="str">
        <f t="shared" ref="L191:P191" si="328">IF(S191=S190,NA(),S191)</f>
        <v>#N/A</v>
      </c>
      <c r="M191" s="58" t="str">
        <f t="shared" si="328"/>
        <v>#N/A</v>
      </c>
      <c r="N191" s="58" t="str">
        <f t="shared" si="328"/>
        <v>#N/A</v>
      </c>
      <c r="O191" s="58" t="str">
        <f t="shared" si="328"/>
        <v>#N/A</v>
      </c>
      <c r="P191" s="58" t="str">
        <f t="shared" si="328"/>
        <v>#N/A</v>
      </c>
      <c r="Q191" s="58"/>
      <c r="S191" t="str">
        <f>VLOOKUP(K191/Iset1,IDMTData,IF(IChar1=NI1.3,6,IF(IChar1=NI3.0,4,IF(IChar1=VI,5,IF(IChar1=EI,7,IF(IChar1=EI.64,3,8))))))*_TM1</f>
        <v>#N/A</v>
      </c>
      <c r="T191" t="str">
        <f>VLOOKUP(K191/Iset2,IDMTData,IF(IChar2=NI1.3,6,IF(IChar2=NI3.0,4,IF(IChar2=VI,5,IF(IChar2=EI,7,IF(IChar2=EI.64,3,8))))))*_TM2</f>
        <v>#N/A</v>
      </c>
      <c r="U191" t="str">
        <f>VLOOKUP(K191/Iset3,IDMTData,IF(IChar3=NI1.3,6,IF(IChar3=NI3.0,4,IF(IChar3=VI,5,IF(IChar3=EI,7,IF(IChar3=EI.64,3,8))))))*_TM3</f>
        <v>#N/A</v>
      </c>
      <c r="V191" t="str">
        <f>VLOOKUP(K191/Iset4,IDMTData,IF(IChar4=NI1.3,6,IF(IChar4=NI3.0,4,IF(IChar4=VI,5,IF(IChar4=EI,7,IF(IChar4=EI.64,3,8))))))*_TM4</f>
        <v>#N/A</v>
      </c>
      <c r="W191" t="str">
        <f>VLOOKUP(K191/Iset5,IDMTData,IF(IChar5=NI1.3,6,IF(IChar5=NI3.0,4,IF(IChar5=VI,5,IF(IChar5=EI,7,IF(IChar5=EI.64,3,8))))))*_TM5</f>
        <v>#N/A</v>
      </c>
      <c r="Z191" s="58" t="str">
        <f t="shared" ref="Z191:AB191" si="329">NA()</f>
        <v>#N/A</v>
      </c>
      <c r="AA191" s="58" t="str">
        <f t="shared" si="329"/>
        <v>#N/A</v>
      </c>
      <c r="AB191" s="58" t="str">
        <f t="shared" si="329"/>
        <v>#N/A</v>
      </c>
    </row>
    <row r="192" ht="12.75" customHeight="1">
      <c r="A192" s="55">
        <v>2.76</v>
      </c>
      <c r="B192" s="56"/>
      <c r="C192" s="56" t="str">
        <f t="shared" si="243"/>
        <v>7.838</v>
      </c>
      <c r="D192" s="56" t="str">
        <f t="shared" si="53"/>
        <v>6.825</v>
      </c>
      <c r="E192" s="56" t="str">
        <f t="shared" si="54"/>
        <v>7.670</v>
      </c>
      <c r="F192" s="56" t="str">
        <f t="shared" si="55"/>
        <v>2.678</v>
      </c>
      <c r="G192" s="56" t="str">
        <f t="shared" si="56"/>
        <v>12.089</v>
      </c>
      <c r="H192" s="56" t="str">
        <f t="shared" si="57"/>
        <v>68.182</v>
      </c>
      <c r="K192" s="57">
        <v>312.0</v>
      </c>
      <c r="L192" s="58" t="str">
        <f t="shared" ref="L192:P192" si="330">IF(S192=S191,NA(),S192)</f>
        <v>#N/A</v>
      </c>
      <c r="M192" s="58" t="str">
        <f t="shared" si="330"/>
        <v>#N/A</v>
      </c>
      <c r="N192" s="58" t="str">
        <f t="shared" si="330"/>
        <v>#N/A</v>
      </c>
      <c r="O192" s="58" t="str">
        <f t="shared" si="330"/>
        <v>#N/A</v>
      </c>
      <c r="P192" s="58" t="str">
        <f t="shared" si="330"/>
        <v>#N/A</v>
      </c>
      <c r="Q192" s="58"/>
      <c r="S192" t="str">
        <f>VLOOKUP(K192/Iset1,IDMTData,IF(IChar1=NI1.3,6,IF(IChar1=NI3.0,4,IF(IChar1=VI,5,IF(IChar1=EI,7,IF(IChar1=EI.64,3,8))))))*_TM1</f>
        <v>#N/A</v>
      </c>
      <c r="T192" t="str">
        <f>VLOOKUP(K192/Iset2,IDMTData,IF(IChar2=NI1.3,6,IF(IChar2=NI3.0,4,IF(IChar2=VI,5,IF(IChar2=EI,7,IF(IChar2=EI.64,3,8))))))*_TM2</f>
        <v>#N/A</v>
      </c>
      <c r="U192" t="str">
        <f>VLOOKUP(K192/Iset3,IDMTData,IF(IChar3=NI1.3,6,IF(IChar3=NI3.0,4,IF(IChar3=VI,5,IF(IChar3=EI,7,IF(IChar3=EI.64,3,8))))))*_TM3</f>
        <v>#N/A</v>
      </c>
      <c r="V192" t="str">
        <f>VLOOKUP(K192/Iset4,IDMTData,IF(IChar4=NI1.3,6,IF(IChar4=NI3.0,4,IF(IChar4=VI,5,IF(IChar4=EI,7,IF(IChar4=EI.64,3,8))))))*_TM4</f>
        <v>#N/A</v>
      </c>
      <c r="W192" t="str">
        <f>VLOOKUP(K192/Iset5,IDMTData,IF(IChar5=NI1.3,6,IF(IChar5=NI3.0,4,IF(IChar5=VI,5,IF(IChar5=EI,7,IF(IChar5=EI.64,3,8))))))*_TM5</f>
        <v>#N/A</v>
      </c>
      <c r="Z192" s="58" t="str">
        <f t="shared" ref="Z192:AB192" si="331">NA()</f>
        <v>#N/A</v>
      </c>
      <c r="AA192" s="58" t="str">
        <f t="shared" si="331"/>
        <v>#N/A</v>
      </c>
      <c r="AB192" s="58" t="str">
        <f t="shared" si="331"/>
        <v>#N/A</v>
      </c>
    </row>
    <row r="193" ht="12.75" customHeight="1">
      <c r="A193" s="55">
        <v>2.78</v>
      </c>
      <c r="B193" s="56"/>
      <c r="C193" s="56" t="str">
        <f t="shared" si="243"/>
        <v>7.697</v>
      </c>
      <c r="D193" s="56" t="str">
        <f t="shared" si="53"/>
        <v>6.777</v>
      </c>
      <c r="E193" s="56" t="str">
        <f t="shared" si="54"/>
        <v>7.584</v>
      </c>
      <c r="F193" s="56" t="str">
        <f t="shared" si="55"/>
        <v>2.660</v>
      </c>
      <c r="G193" s="56" t="str">
        <f t="shared" si="56"/>
        <v>11.890</v>
      </c>
      <c r="H193" s="56" t="str">
        <f t="shared" si="57"/>
        <v>67.416</v>
      </c>
      <c r="K193" s="57">
        <v>316.0</v>
      </c>
      <c r="L193" s="58" t="str">
        <f t="shared" ref="L193:P193" si="332">IF(S193=S192,NA(),S193)</f>
        <v>#N/A</v>
      </c>
      <c r="M193" s="58" t="str">
        <f t="shared" si="332"/>
        <v>#N/A</v>
      </c>
      <c r="N193" s="58" t="str">
        <f t="shared" si="332"/>
        <v>#N/A</v>
      </c>
      <c r="O193" s="58" t="str">
        <f t="shared" si="332"/>
        <v>#N/A</v>
      </c>
      <c r="P193" s="58" t="str">
        <f t="shared" si="332"/>
        <v>#N/A</v>
      </c>
      <c r="Q193" s="58"/>
      <c r="S193" t="str">
        <f>VLOOKUP(K193/Iset1,IDMTData,IF(IChar1=NI1.3,6,IF(IChar1=NI3.0,4,IF(IChar1=VI,5,IF(IChar1=EI,7,IF(IChar1=EI.64,3,8))))))*_TM1</f>
        <v>#N/A</v>
      </c>
      <c r="T193" t="str">
        <f>VLOOKUP(K193/Iset2,IDMTData,IF(IChar2=NI1.3,6,IF(IChar2=NI3.0,4,IF(IChar2=VI,5,IF(IChar2=EI,7,IF(IChar2=EI.64,3,8))))))*_TM2</f>
        <v>#N/A</v>
      </c>
      <c r="U193" t="str">
        <f>VLOOKUP(K193/Iset3,IDMTData,IF(IChar3=NI1.3,6,IF(IChar3=NI3.0,4,IF(IChar3=VI,5,IF(IChar3=EI,7,IF(IChar3=EI.64,3,8))))))*_TM3</f>
        <v>#N/A</v>
      </c>
      <c r="V193" t="str">
        <f>VLOOKUP(K193/Iset4,IDMTData,IF(IChar4=NI1.3,6,IF(IChar4=NI3.0,4,IF(IChar4=VI,5,IF(IChar4=EI,7,IF(IChar4=EI.64,3,8))))))*_TM4</f>
        <v>#N/A</v>
      </c>
      <c r="W193" t="str">
        <f>VLOOKUP(K193/Iset5,IDMTData,IF(IChar5=NI1.3,6,IF(IChar5=NI3.0,4,IF(IChar5=VI,5,IF(IChar5=EI,7,IF(IChar5=EI.64,3,8))))))*_TM5</f>
        <v>#N/A</v>
      </c>
      <c r="Z193" s="58" t="str">
        <f t="shared" ref="Z193:AB193" si="333">NA()</f>
        <v>#N/A</v>
      </c>
      <c r="AA193" s="58" t="str">
        <f t="shared" si="333"/>
        <v>#N/A</v>
      </c>
      <c r="AB193" s="58" t="str">
        <f t="shared" si="333"/>
        <v>#N/A</v>
      </c>
    </row>
    <row r="194" ht="12.75" customHeight="1">
      <c r="A194" s="55">
        <v>2.8</v>
      </c>
      <c r="B194" s="56"/>
      <c r="C194" s="56" t="str">
        <f t="shared" si="243"/>
        <v>7.561</v>
      </c>
      <c r="D194" s="56" t="str">
        <f t="shared" si="53"/>
        <v>6.729</v>
      </c>
      <c r="E194" s="56" t="str">
        <f t="shared" si="54"/>
        <v>7.500</v>
      </c>
      <c r="F194" s="56" t="str">
        <f t="shared" si="55"/>
        <v>2.643</v>
      </c>
      <c r="G194" s="56" t="str">
        <f t="shared" si="56"/>
        <v>11.696</v>
      </c>
      <c r="H194" s="56" t="str">
        <f t="shared" si="57"/>
        <v>66.667</v>
      </c>
      <c r="K194" s="57">
        <v>320.0</v>
      </c>
      <c r="L194" s="58" t="str">
        <f t="shared" ref="L194:P194" si="334">IF(S194=S193,NA(),S194)</f>
        <v>#N/A</v>
      </c>
      <c r="M194" s="58" t="str">
        <f t="shared" si="334"/>
        <v>#N/A</v>
      </c>
      <c r="N194" s="58" t="str">
        <f t="shared" si="334"/>
        <v>#N/A</v>
      </c>
      <c r="O194" s="58" t="str">
        <f t="shared" si="334"/>
        <v>#N/A</v>
      </c>
      <c r="P194" s="58" t="str">
        <f t="shared" si="334"/>
        <v>#N/A</v>
      </c>
      <c r="Q194" s="58"/>
      <c r="S194" t="str">
        <f>VLOOKUP(K194/Iset1,IDMTData,IF(IChar1=NI1.3,6,IF(IChar1=NI3.0,4,IF(IChar1=VI,5,IF(IChar1=EI,7,IF(IChar1=EI.64,3,8))))))*_TM1</f>
        <v>#N/A</v>
      </c>
      <c r="T194" t="str">
        <f>VLOOKUP(K194/Iset2,IDMTData,IF(IChar2=NI1.3,6,IF(IChar2=NI3.0,4,IF(IChar2=VI,5,IF(IChar2=EI,7,IF(IChar2=EI.64,3,8))))))*_TM2</f>
        <v>#N/A</v>
      </c>
      <c r="U194" t="str">
        <f>VLOOKUP(K194/Iset3,IDMTData,IF(IChar3=NI1.3,6,IF(IChar3=NI3.0,4,IF(IChar3=VI,5,IF(IChar3=EI,7,IF(IChar3=EI.64,3,8))))))*_TM3</f>
        <v>#N/A</v>
      </c>
      <c r="V194" t="str">
        <f>VLOOKUP(K194/Iset4,IDMTData,IF(IChar4=NI1.3,6,IF(IChar4=NI3.0,4,IF(IChar4=VI,5,IF(IChar4=EI,7,IF(IChar4=EI.64,3,8))))))*_TM4</f>
        <v>#N/A</v>
      </c>
      <c r="W194" t="str">
        <f>VLOOKUP(K194/Iset5,IDMTData,IF(IChar5=NI1.3,6,IF(IChar5=NI3.0,4,IF(IChar5=VI,5,IF(IChar5=EI,7,IF(IChar5=EI.64,3,8))))))*_TM5</f>
        <v>#N/A</v>
      </c>
      <c r="Z194" s="58" t="str">
        <f t="shared" ref="Z194:AB194" si="335">NA()</f>
        <v>#N/A</v>
      </c>
      <c r="AA194" s="58" t="str">
        <f t="shared" si="335"/>
        <v>#N/A</v>
      </c>
      <c r="AB194" s="58" t="str">
        <f t="shared" si="335"/>
        <v>#N/A</v>
      </c>
    </row>
    <row r="195" ht="12.75" customHeight="1">
      <c r="A195" s="55">
        <v>2.82</v>
      </c>
      <c r="B195" s="56"/>
      <c r="C195" s="56" t="str">
        <f t="shared" si="243"/>
        <v>7.428</v>
      </c>
      <c r="D195" s="56" t="str">
        <f t="shared" si="53"/>
        <v>6.682</v>
      </c>
      <c r="E195" s="56" t="str">
        <f t="shared" si="54"/>
        <v>7.418</v>
      </c>
      <c r="F195" s="56" t="str">
        <f t="shared" si="55"/>
        <v>2.626</v>
      </c>
      <c r="G195" s="56" t="str">
        <f t="shared" si="56"/>
        <v>11.507</v>
      </c>
      <c r="H195" s="56" t="str">
        <f t="shared" si="57"/>
        <v>65.934</v>
      </c>
      <c r="K195" s="57">
        <v>324.0</v>
      </c>
      <c r="L195" s="58" t="str">
        <f t="shared" ref="L195:P195" si="336">IF(S195=S194,NA(),S195)</f>
        <v>#N/A</v>
      </c>
      <c r="M195" s="58" t="str">
        <f t="shared" si="336"/>
        <v>#N/A</v>
      </c>
      <c r="N195" s="58" t="str">
        <f t="shared" si="336"/>
        <v>#N/A</v>
      </c>
      <c r="O195" s="58" t="str">
        <f t="shared" si="336"/>
        <v>#N/A</v>
      </c>
      <c r="P195" s="58" t="str">
        <f t="shared" si="336"/>
        <v>#N/A</v>
      </c>
      <c r="Q195" s="58"/>
      <c r="S195" t="str">
        <f>VLOOKUP(K195/Iset1,IDMTData,IF(IChar1=NI1.3,6,IF(IChar1=NI3.0,4,IF(IChar1=VI,5,IF(IChar1=EI,7,IF(IChar1=EI.64,3,8))))))*_TM1</f>
        <v>#N/A</v>
      </c>
      <c r="T195" t="str">
        <f>VLOOKUP(K195/Iset2,IDMTData,IF(IChar2=NI1.3,6,IF(IChar2=NI3.0,4,IF(IChar2=VI,5,IF(IChar2=EI,7,IF(IChar2=EI.64,3,8))))))*_TM2</f>
        <v>#N/A</v>
      </c>
      <c r="U195" t="str">
        <f>VLOOKUP(K195/Iset3,IDMTData,IF(IChar3=NI1.3,6,IF(IChar3=NI3.0,4,IF(IChar3=VI,5,IF(IChar3=EI,7,IF(IChar3=EI.64,3,8))))))*_TM3</f>
        <v>#N/A</v>
      </c>
      <c r="V195" t="str">
        <f>VLOOKUP(K195/Iset4,IDMTData,IF(IChar4=NI1.3,6,IF(IChar4=NI3.0,4,IF(IChar4=VI,5,IF(IChar4=EI,7,IF(IChar4=EI.64,3,8))))))*_TM4</f>
        <v>#N/A</v>
      </c>
      <c r="W195" t="str">
        <f>VLOOKUP(K195/Iset5,IDMTData,IF(IChar5=NI1.3,6,IF(IChar5=NI3.0,4,IF(IChar5=VI,5,IF(IChar5=EI,7,IF(IChar5=EI.64,3,8))))))*_TM5</f>
        <v>#N/A</v>
      </c>
      <c r="Z195" s="58" t="str">
        <f t="shared" ref="Z195:AB195" si="337">NA()</f>
        <v>#N/A</v>
      </c>
      <c r="AA195" s="58" t="str">
        <f t="shared" si="337"/>
        <v>#N/A</v>
      </c>
      <c r="AB195" s="58" t="str">
        <f t="shared" si="337"/>
        <v>#N/A</v>
      </c>
    </row>
    <row r="196" ht="12.75" customHeight="1">
      <c r="A196" s="55">
        <v>2.84</v>
      </c>
      <c r="B196" s="56"/>
      <c r="C196" s="56" t="str">
        <f t="shared" si="243"/>
        <v>7.299</v>
      </c>
      <c r="D196" s="56" t="str">
        <f t="shared" si="53"/>
        <v>6.636</v>
      </c>
      <c r="E196" s="56" t="str">
        <f t="shared" si="54"/>
        <v>7.337</v>
      </c>
      <c r="F196" s="56" t="str">
        <f t="shared" si="55"/>
        <v>2.610</v>
      </c>
      <c r="G196" s="56" t="str">
        <f t="shared" si="56"/>
        <v>11.322</v>
      </c>
      <c r="H196" s="56" t="str">
        <f t="shared" si="57"/>
        <v>65.217</v>
      </c>
      <c r="K196" s="57">
        <v>328.0</v>
      </c>
      <c r="L196" s="58" t="str">
        <f t="shared" ref="L196:P196" si="338">IF(S196=S195,NA(),S196)</f>
        <v>#N/A</v>
      </c>
      <c r="M196" s="58" t="str">
        <f t="shared" si="338"/>
        <v>#N/A</v>
      </c>
      <c r="N196" s="58" t="str">
        <f t="shared" si="338"/>
        <v>#N/A</v>
      </c>
      <c r="O196" s="58" t="str">
        <f t="shared" si="338"/>
        <v>#N/A</v>
      </c>
      <c r="P196" s="58" t="str">
        <f t="shared" si="338"/>
        <v>#N/A</v>
      </c>
      <c r="Q196" s="58"/>
      <c r="S196" t="str">
        <f>VLOOKUP(K196/Iset1,IDMTData,IF(IChar1=NI1.3,6,IF(IChar1=NI3.0,4,IF(IChar1=VI,5,IF(IChar1=EI,7,IF(IChar1=EI.64,3,8))))))*_TM1</f>
        <v>#N/A</v>
      </c>
      <c r="T196" t="str">
        <f>VLOOKUP(K196/Iset2,IDMTData,IF(IChar2=NI1.3,6,IF(IChar2=NI3.0,4,IF(IChar2=VI,5,IF(IChar2=EI,7,IF(IChar2=EI.64,3,8))))))*_TM2</f>
        <v>#N/A</v>
      </c>
      <c r="U196" t="str">
        <f>VLOOKUP(K196/Iset3,IDMTData,IF(IChar3=NI1.3,6,IF(IChar3=NI3.0,4,IF(IChar3=VI,5,IF(IChar3=EI,7,IF(IChar3=EI.64,3,8))))))*_TM3</f>
        <v>#N/A</v>
      </c>
      <c r="V196" t="str">
        <f>VLOOKUP(K196/Iset4,IDMTData,IF(IChar4=NI1.3,6,IF(IChar4=NI3.0,4,IF(IChar4=VI,5,IF(IChar4=EI,7,IF(IChar4=EI.64,3,8))))))*_TM4</f>
        <v>#N/A</v>
      </c>
      <c r="W196" t="str">
        <f>VLOOKUP(K196/Iset5,IDMTData,IF(IChar5=NI1.3,6,IF(IChar5=NI3.0,4,IF(IChar5=VI,5,IF(IChar5=EI,7,IF(IChar5=EI.64,3,8))))))*_TM5</f>
        <v>#N/A</v>
      </c>
      <c r="Z196" s="58" t="str">
        <f t="shared" ref="Z196:AB196" si="339">NA()</f>
        <v>#N/A</v>
      </c>
      <c r="AA196" s="58" t="str">
        <f t="shared" si="339"/>
        <v>#N/A</v>
      </c>
      <c r="AB196" s="58" t="str">
        <f t="shared" si="339"/>
        <v>#N/A</v>
      </c>
    </row>
    <row r="197" ht="12.75" customHeight="1">
      <c r="A197" s="55">
        <v>2.86</v>
      </c>
      <c r="B197" s="56"/>
      <c r="C197" s="56" t="str">
        <f t="shared" si="243"/>
        <v>7.174</v>
      </c>
      <c r="D197" s="56" t="str">
        <f t="shared" si="53"/>
        <v>6.592</v>
      </c>
      <c r="E197" s="56" t="str">
        <f t="shared" si="54"/>
        <v>7.258</v>
      </c>
      <c r="F197" s="56" t="str">
        <f t="shared" si="55"/>
        <v>2.594</v>
      </c>
      <c r="G197" s="56" t="str">
        <f t="shared" si="56"/>
        <v>11.143</v>
      </c>
      <c r="H197" s="56" t="str">
        <f t="shared" si="57"/>
        <v>64.516</v>
      </c>
      <c r="K197" s="57">
        <v>332.0</v>
      </c>
      <c r="L197" s="58" t="str">
        <f t="shared" ref="L197:P197" si="340">IF(S197=S196,NA(),S197)</f>
        <v>#N/A</v>
      </c>
      <c r="M197" s="58" t="str">
        <f t="shared" si="340"/>
        <v>#N/A</v>
      </c>
      <c r="N197" s="58" t="str">
        <f t="shared" si="340"/>
        <v>#N/A</v>
      </c>
      <c r="O197" s="58" t="str">
        <f t="shared" si="340"/>
        <v>#N/A</v>
      </c>
      <c r="P197" s="58" t="str">
        <f t="shared" si="340"/>
        <v>#N/A</v>
      </c>
      <c r="Q197" s="58"/>
      <c r="S197" t="str">
        <f>VLOOKUP(K197/Iset1,IDMTData,IF(IChar1=NI1.3,6,IF(IChar1=NI3.0,4,IF(IChar1=VI,5,IF(IChar1=EI,7,IF(IChar1=EI.64,3,8))))))*_TM1</f>
        <v>#N/A</v>
      </c>
      <c r="T197" t="str">
        <f>VLOOKUP(K197/Iset2,IDMTData,IF(IChar2=NI1.3,6,IF(IChar2=NI3.0,4,IF(IChar2=VI,5,IF(IChar2=EI,7,IF(IChar2=EI.64,3,8))))))*_TM2</f>
        <v>#N/A</v>
      </c>
      <c r="U197" t="str">
        <f>VLOOKUP(K197/Iset3,IDMTData,IF(IChar3=NI1.3,6,IF(IChar3=NI3.0,4,IF(IChar3=VI,5,IF(IChar3=EI,7,IF(IChar3=EI.64,3,8))))))*_TM3</f>
        <v>#N/A</v>
      </c>
      <c r="V197" t="str">
        <f>VLOOKUP(K197/Iset4,IDMTData,IF(IChar4=NI1.3,6,IF(IChar4=NI3.0,4,IF(IChar4=VI,5,IF(IChar4=EI,7,IF(IChar4=EI.64,3,8))))))*_TM4</f>
        <v>#N/A</v>
      </c>
      <c r="W197" t="str">
        <f>VLOOKUP(K197/Iset5,IDMTData,IF(IChar5=NI1.3,6,IF(IChar5=NI3.0,4,IF(IChar5=VI,5,IF(IChar5=EI,7,IF(IChar5=EI.64,3,8))))))*_TM5</f>
        <v>#N/A</v>
      </c>
      <c r="Z197" s="58" t="str">
        <f t="shared" ref="Z197:AB197" si="341">NA()</f>
        <v>#N/A</v>
      </c>
      <c r="AA197" s="58" t="str">
        <f t="shared" si="341"/>
        <v>#N/A</v>
      </c>
      <c r="AB197" s="58" t="str">
        <f t="shared" si="341"/>
        <v>#N/A</v>
      </c>
    </row>
    <row r="198" ht="12.75" customHeight="1">
      <c r="A198" s="55">
        <v>2.88</v>
      </c>
      <c r="B198" s="56"/>
      <c r="C198" s="56" t="str">
        <f t="shared" si="243"/>
        <v>7.052</v>
      </c>
      <c r="D198" s="56" t="str">
        <f t="shared" si="53"/>
        <v>6.548</v>
      </c>
      <c r="E198" s="56" t="str">
        <f t="shared" si="54"/>
        <v>7.181</v>
      </c>
      <c r="F198" s="56" t="str">
        <f t="shared" si="55"/>
        <v>2.579</v>
      </c>
      <c r="G198" s="56" t="str">
        <f t="shared" si="56"/>
        <v>10.967</v>
      </c>
      <c r="H198" s="56" t="str">
        <f t="shared" si="57"/>
        <v>63.830</v>
      </c>
      <c r="K198" s="57">
        <v>336.0</v>
      </c>
      <c r="L198" s="58" t="str">
        <f t="shared" ref="L198:P198" si="342">IF(S198=S197,NA(),S198)</f>
        <v>#N/A</v>
      </c>
      <c r="M198" s="58" t="str">
        <f t="shared" si="342"/>
        <v>#N/A</v>
      </c>
      <c r="N198" s="58" t="str">
        <f t="shared" si="342"/>
        <v>#N/A</v>
      </c>
      <c r="O198" s="58" t="str">
        <f t="shared" si="342"/>
        <v>#N/A</v>
      </c>
      <c r="P198" s="58" t="str">
        <f t="shared" si="342"/>
        <v>#N/A</v>
      </c>
      <c r="Q198" s="58"/>
      <c r="S198" t="str">
        <f>VLOOKUP(K198/Iset1,IDMTData,IF(IChar1=NI1.3,6,IF(IChar1=NI3.0,4,IF(IChar1=VI,5,IF(IChar1=EI,7,IF(IChar1=EI.64,3,8))))))*_TM1</f>
        <v>#N/A</v>
      </c>
      <c r="T198" t="str">
        <f>VLOOKUP(K198/Iset2,IDMTData,IF(IChar2=NI1.3,6,IF(IChar2=NI3.0,4,IF(IChar2=VI,5,IF(IChar2=EI,7,IF(IChar2=EI.64,3,8))))))*_TM2</f>
        <v>#N/A</v>
      </c>
      <c r="U198" t="str">
        <f>VLOOKUP(K198/Iset3,IDMTData,IF(IChar3=NI1.3,6,IF(IChar3=NI3.0,4,IF(IChar3=VI,5,IF(IChar3=EI,7,IF(IChar3=EI.64,3,8))))))*_TM3</f>
        <v>#N/A</v>
      </c>
      <c r="V198" t="str">
        <f>VLOOKUP(K198/Iset4,IDMTData,IF(IChar4=NI1.3,6,IF(IChar4=NI3.0,4,IF(IChar4=VI,5,IF(IChar4=EI,7,IF(IChar4=EI.64,3,8))))))*_TM4</f>
        <v>#N/A</v>
      </c>
      <c r="W198" t="str">
        <f>VLOOKUP(K198/Iset5,IDMTData,IF(IChar5=NI1.3,6,IF(IChar5=NI3.0,4,IF(IChar5=VI,5,IF(IChar5=EI,7,IF(IChar5=EI.64,3,8))))))*_TM5</f>
        <v>#N/A</v>
      </c>
      <c r="Z198" s="58" t="str">
        <f t="shared" ref="Z198:AB198" si="343">NA()</f>
        <v>#N/A</v>
      </c>
      <c r="AA198" s="58" t="str">
        <f t="shared" si="343"/>
        <v>#N/A</v>
      </c>
      <c r="AB198" s="58" t="str">
        <f t="shared" si="343"/>
        <v>#N/A</v>
      </c>
    </row>
    <row r="199" ht="12.75" customHeight="1">
      <c r="A199" s="55">
        <v>2.9</v>
      </c>
      <c r="B199" s="56"/>
      <c r="C199" s="56" t="str">
        <f t="shared" si="243"/>
        <v>6.933</v>
      </c>
      <c r="D199" s="56" t="str">
        <f t="shared" si="53"/>
        <v>6.505</v>
      </c>
      <c r="E199" s="56" t="str">
        <f t="shared" si="54"/>
        <v>7.105</v>
      </c>
      <c r="F199" s="56" t="str">
        <f t="shared" si="55"/>
        <v>2.563</v>
      </c>
      <c r="G199" s="56" t="str">
        <f t="shared" si="56"/>
        <v>10.796</v>
      </c>
      <c r="H199" s="56" t="str">
        <f t="shared" si="57"/>
        <v>63.158</v>
      </c>
      <c r="K199" s="57">
        <v>340.0</v>
      </c>
      <c r="L199" s="58" t="str">
        <f t="shared" ref="L199:P199" si="344">IF(S199=S198,NA(),S199)</f>
        <v>#N/A</v>
      </c>
      <c r="M199" s="58" t="str">
        <f t="shared" si="344"/>
        <v>#N/A</v>
      </c>
      <c r="N199" s="58" t="str">
        <f t="shared" si="344"/>
        <v>#N/A</v>
      </c>
      <c r="O199" s="58" t="str">
        <f t="shared" si="344"/>
        <v>#N/A</v>
      </c>
      <c r="P199" s="58" t="str">
        <f t="shared" si="344"/>
        <v>#N/A</v>
      </c>
      <c r="Q199" s="58"/>
      <c r="S199" t="str">
        <f>VLOOKUP(K199/Iset1,IDMTData,IF(IChar1=NI1.3,6,IF(IChar1=NI3.0,4,IF(IChar1=VI,5,IF(IChar1=EI,7,IF(IChar1=EI.64,3,8))))))*_TM1</f>
        <v>#N/A</v>
      </c>
      <c r="T199" t="str">
        <f>VLOOKUP(K199/Iset2,IDMTData,IF(IChar2=NI1.3,6,IF(IChar2=NI3.0,4,IF(IChar2=VI,5,IF(IChar2=EI,7,IF(IChar2=EI.64,3,8))))))*_TM2</f>
        <v>#N/A</v>
      </c>
      <c r="U199" t="str">
        <f>VLOOKUP(K199/Iset3,IDMTData,IF(IChar3=NI1.3,6,IF(IChar3=NI3.0,4,IF(IChar3=VI,5,IF(IChar3=EI,7,IF(IChar3=EI.64,3,8))))))*_TM3</f>
        <v>#N/A</v>
      </c>
      <c r="V199" t="str">
        <f>VLOOKUP(K199/Iset4,IDMTData,IF(IChar4=NI1.3,6,IF(IChar4=NI3.0,4,IF(IChar4=VI,5,IF(IChar4=EI,7,IF(IChar4=EI.64,3,8))))))*_TM4</f>
        <v>#N/A</v>
      </c>
      <c r="W199" t="str">
        <f>VLOOKUP(K199/Iset5,IDMTData,IF(IChar5=NI1.3,6,IF(IChar5=NI3.0,4,IF(IChar5=VI,5,IF(IChar5=EI,7,IF(IChar5=EI.64,3,8))))))*_TM5</f>
        <v>#N/A</v>
      </c>
      <c r="Z199" s="58" t="str">
        <f t="shared" ref="Z199:AB199" si="345">NA()</f>
        <v>#N/A</v>
      </c>
      <c r="AA199" s="58" t="str">
        <f t="shared" si="345"/>
        <v>#N/A</v>
      </c>
      <c r="AB199" s="58" t="str">
        <f t="shared" si="345"/>
        <v>#N/A</v>
      </c>
    </row>
    <row r="200" ht="12.75" customHeight="1">
      <c r="A200" s="55">
        <v>2.92</v>
      </c>
      <c r="B200" s="56"/>
      <c r="C200" s="56" t="str">
        <f t="shared" si="243"/>
        <v>6.818</v>
      </c>
      <c r="D200" s="56" t="str">
        <f t="shared" si="53"/>
        <v>6.463</v>
      </c>
      <c r="E200" s="56" t="str">
        <f t="shared" si="54"/>
        <v>7.031</v>
      </c>
      <c r="F200" s="56" t="str">
        <f t="shared" si="55"/>
        <v>2.548</v>
      </c>
      <c r="G200" s="56" t="str">
        <f t="shared" si="56"/>
        <v>10.629</v>
      </c>
      <c r="H200" s="56" t="str">
        <f t="shared" si="57"/>
        <v>62.500</v>
      </c>
      <c r="K200" s="57">
        <v>344.0</v>
      </c>
      <c r="L200" s="58" t="str">
        <f t="shared" ref="L200:P200" si="346">IF(S200=S199,NA(),S200)</f>
        <v>#N/A</v>
      </c>
      <c r="M200" s="58" t="str">
        <f t="shared" si="346"/>
        <v>#N/A</v>
      </c>
      <c r="N200" s="58" t="str">
        <f t="shared" si="346"/>
        <v>#N/A</v>
      </c>
      <c r="O200" s="58" t="str">
        <f t="shared" si="346"/>
        <v>#N/A</v>
      </c>
      <c r="P200" s="58" t="str">
        <f t="shared" si="346"/>
        <v>#N/A</v>
      </c>
      <c r="Q200" s="58"/>
      <c r="S200" t="str">
        <f>VLOOKUP(K200/Iset1,IDMTData,IF(IChar1=NI1.3,6,IF(IChar1=NI3.0,4,IF(IChar1=VI,5,IF(IChar1=EI,7,IF(IChar1=EI.64,3,8))))))*_TM1</f>
        <v>#N/A</v>
      </c>
      <c r="T200" t="str">
        <f>VLOOKUP(K200/Iset2,IDMTData,IF(IChar2=NI1.3,6,IF(IChar2=NI3.0,4,IF(IChar2=VI,5,IF(IChar2=EI,7,IF(IChar2=EI.64,3,8))))))*_TM2</f>
        <v>#N/A</v>
      </c>
      <c r="U200" t="str">
        <f>VLOOKUP(K200/Iset3,IDMTData,IF(IChar3=NI1.3,6,IF(IChar3=NI3.0,4,IF(IChar3=VI,5,IF(IChar3=EI,7,IF(IChar3=EI.64,3,8))))))*_TM3</f>
        <v>#N/A</v>
      </c>
      <c r="V200" t="str">
        <f>VLOOKUP(K200/Iset4,IDMTData,IF(IChar4=NI1.3,6,IF(IChar4=NI3.0,4,IF(IChar4=VI,5,IF(IChar4=EI,7,IF(IChar4=EI.64,3,8))))))*_TM4</f>
        <v>#N/A</v>
      </c>
      <c r="W200" t="str">
        <f>VLOOKUP(K200/Iset5,IDMTData,IF(IChar5=NI1.3,6,IF(IChar5=NI3.0,4,IF(IChar5=VI,5,IF(IChar5=EI,7,IF(IChar5=EI.64,3,8))))))*_TM5</f>
        <v>#N/A</v>
      </c>
      <c r="Z200" s="58" t="str">
        <f t="shared" ref="Z200:AB200" si="347">NA()</f>
        <v>#N/A</v>
      </c>
      <c r="AA200" s="58" t="str">
        <f t="shared" si="347"/>
        <v>#N/A</v>
      </c>
      <c r="AB200" s="58" t="str">
        <f t="shared" si="347"/>
        <v>#N/A</v>
      </c>
    </row>
    <row r="201" ht="12.75" customHeight="1">
      <c r="A201" s="55">
        <v>2.94</v>
      </c>
      <c r="B201" s="56"/>
      <c r="C201" s="56" t="str">
        <f t="shared" si="243"/>
        <v>6.706</v>
      </c>
      <c r="D201" s="56" t="str">
        <f t="shared" si="53"/>
        <v>6.421</v>
      </c>
      <c r="E201" s="56" t="str">
        <f t="shared" si="54"/>
        <v>6.959</v>
      </c>
      <c r="F201" s="56" t="str">
        <f t="shared" si="55"/>
        <v>2.533</v>
      </c>
      <c r="G201" s="56" t="str">
        <f t="shared" si="56"/>
        <v>10.466</v>
      </c>
      <c r="H201" s="56" t="str">
        <f t="shared" si="57"/>
        <v>61.856</v>
      </c>
      <c r="K201" s="57">
        <v>348.0</v>
      </c>
      <c r="L201" s="58" t="str">
        <f t="shared" ref="L201:P201" si="348">IF(S201=S200,NA(),S201)</f>
        <v>#N/A</v>
      </c>
      <c r="M201" s="58" t="str">
        <f t="shared" si="348"/>
        <v>#N/A</v>
      </c>
      <c r="N201" s="58" t="str">
        <f t="shared" si="348"/>
        <v>#N/A</v>
      </c>
      <c r="O201" s="58" t="str">
        <f t="shared" si="348"/>
        <v>#N/A</v>
      </c>
      <c r="P201" s="58" t="str">
        <f t="shared" si="348"/>
        <v>#N/A</v>
      </c>
      <c r="Q201" s="58"/>
      <c r="S201" t="str">
        <f>VLOOKUP(K201/Iset1,IDMTData,IF(IChar1=NI1.3,6,IF(IChar1=NI3.0,4,IF(IChar1=VI,5,IF(IChar1=EI,7,IF(IChar1=EI.64,3,8))))))*_TM1</f>
        <v>#N/A</v>
      </c>
      <c r="T201" t="str">
        <f>VLOOKUP(K201/Iset2,IDMTData,IF(IChar2=NI1.3,6,IF(IChar2=NI3.0,4,IF(IChar2=VI,5,IF(IChar2=EI,7,IF(IChar2=EI.64,3,8))))))*_TM2</f>
        <v>#N/A</v>
      </c>
      <c r="U201" t="str">
        <f>VLOOKUP(K201/Iset3,IDMTData,IF(IChar3=NI1.3,6,IF(IChar3=NI3.0,4,IF(IChar3=VI,5,IF(IChar3=EI,7,IF(IChar3=EI.64,3,8))))))*_TM3</f>
        <v>#N/A</v>
      </c>
      <c r="V201" t="str">
        <f>VLOOKUP(K201/Iset4,IDMTData,IF(IChar4=NI1.3,6,IF(IChar4=NI3.0,4,IF(IChar4=VI,5,IF(IChar4=EI,7,IF(IChar4=EI.64,3,8))))))*_TM4</f>
        <v>#N/A</v>
      </c>
      <c r="W201" t="str">
        <f>VLOOKUP(K201/Iset5,IDMTData,IF(IChar5=NI1.3,6,IF(IChar5=NI3.0,4,IF(IChar5=VI,5,IF(IChar5=EI,7,IF(IChar5=EI.64,3,8))))))*_TM5</f>
        <v>#N/A</v>
      </c>
      <c r="Z201" s="58" t="str">
        <f t="shared" ref="Z201:AB201" si="349">NA()</f>
        <v>#N/A</v>
      </c>
      <c r="AA201" s="58" t="str">
        <f t="shared" si="349"/>
        <v>#N/A</v>
      </c>
      <c r="AB201" s="58" t="str">
        <f t="shared" si="349"/>
        <v>#N/A</v>
      </c>
    </row>
    <row r="202" ht="12.75" customHeight="1">
      <c r="A202" s="55">
        <v>2.96</v>
      </c>
      <c r="B202" s="56"/>
      <c r="C202" s="56" t="str">
        <f t="shared" si="243"/>
        <v>6.596</v>
      </c>
      <c r="D202" s="56" t="str">
        <f t="shared" si="53"/>
        <v>6.381</v>
      </c>
      <c r="E202" s="56" t="str">
        <f t="shared" si="54"/>
        <v>6.888</v>
      </c>
      <c r="F202" s="56" t="str">
        <f t="shared" si="55"/>
        <v>2.519</v>
      </c>
      <c r="G202" s="56" t="str">
        <f t="shared" si="56"/>
        <v>10.307</v>
      </c>
      <c r="H202" s="56" t="str">
        <f t="shared" si="57"/>
        <v>61.224</v>
      </c>
      <c r="K202" s="57">
        <v>352.0</v>
      </c>
      <c r="L202" s="58" t="str">
        <f t="shared" ref="L202:P202" si="350">IF(S202=S201,NA(),S202)</f>
        <v>#N/A</v>
      </c>
      <c r="M202" s="58" t="str">
        <f t="shared" si="350"/>
        <v>#N/A</v>
      </c>
      <c r="N202" s="58" t="str">
        <f t="shared" si="350"/>
        <v>#N/A</v>
      </c>
      <c r="O202" s="58" t="str">
        <f t="shared" si="350"/>
        <v>#N/A</v>
      </c>
      <c r="P202" s="58" t="str">
        <f t="shared" si="350"/>
        <v>#N/A</v>
      </c>
      <c r="Q202" s="58"/>
      <c r="S202" t="str">
        <f>VLOOKUP(K202/Iset1,IDMTData,IF(IChar1=NI1.3,6,IF(IChar1=NI3.0,4,IF(IChar1=VI,5,IF(IChar1=EI,7,IF(IChar1=EI.64,3,8))))))*_TM1</f>
        <v>#N/A</v>
      </c>
      <c r="T202" t="str">
        <f>VLOOKUP(K202/Iset2,IDMTData,IF(IChar2=NI1.3,6,IF(IChar2=NI3.0,4,IF(IChar2=VI,5,IF(IChar2=EI,7,IF(IChar2=EI.64,3,8))))))*_TM2</f>
        <v>#N/A</v>
      </c>
      <c r="U202" t="str">
        <f>VLOOKUP(K202/Iset3,IDMTData,IF(IChar3=NI1.3,6,IF(IChar3=NI3.0,4,IF(IChar3=VI,5,IF(IChar3=EI,7,IF(IChar3=EI.64,3,8))))))*_TM3</f>
        <v>#N/A</v>
      </c>
      <c r="V202" t="str">
        <f>VLOOKUP(K202/Iset4,IDMTData,IF(IChar4=NI1.3,6,IF(IChar4=NI3.0,4,IF(IChar4=VI,5,IF(IChar4=EI,7,IF(IChar4=EI.64,3,8))))))*_TM4</f>
        <v>#N/A</v>
      </c>
      <c r="W202" t="str">
        <f>VLOOKUP(K202/Iset5,IDMTData,IF(IChar5=NI1.3,6,IF(IChar5=NI3.0,4,IF(IChar5=VI,5,IF(IChar5=EI,7,IF(IChar5=EI.64,3,8))))))*_TM5</f>
        <v>#N/A</v>
      </c>
      <c r="Z202" s="58" t="str">
        <f t="shared" ref="Z202:AB202" si="351">NA()</f>
        <v>#N/A</v>
      </c>
      <c r="AA202" s="58" t="str">
        <f t="shared" si="351"/>
        <v>#N/A</v>
      </c>
      <c r="AB202" s="58" t="str">
        <f t="shared" si="351"/>
        <v>#N/A</v>
      </c>
    </row>
    <row r="203" ht="12.75" customHeight="1">
      <c r="A203" s="55">
        <v>2.98</v>
      </c>
      <c r="B203" s="56"/>
      <c r="C203" s="56" t="str">
        <f t="shared" si="243"/>
        <v>6.489</v>
      </c>
      <c r="D203" s="56" t="str">
        <f t="shared" si="53"/>
        <v>6.341</v>
      </c>
      <c r="E203" s="56" t="str">
        <f t="shared" si="54"/>
        <v>6.818</v>
      </c>
      <c r="F203" s="56" t="str">
        <f t="shared" si="55"/>
        <v>2.505</v>
      </c>
      <c r="G203" s="56" t="str">
        <f t="shared" si="56"/>
        <v>10.152</v>
      </c>
      <c r="H203" s="56" t="str">
        <f t="shared" si="57"/>
        <v>60.606</v>
      </c>
      <c r="K203" s="57">
        <v>356.0</v>
      </c>
      <c r="L203" s="58" t="str">
        <f t="shared" ref="L203:P203" si="352">IF(S203=S202,NA(),S203)</f>
        <v>#N/A</v>
      </c>
      <c r="M203" s="58" t="str">
        <f t="shared" si="352"/>
        <v>#N/A</v>
      </c>
      <c r="N203" s="58" t="str">
        <f t="shared" si="352"/>
        <v>#N/A</v>
      </c>
      <c r="O203" s="58" t="str">
        <f t="shared" si="352"/>
        <v>#N/A</v>
      </c>
      <c r="P203" s="58" t="str">
        <f t="shared" si="352"/>
        <v>#N/A</v>
      </c>
      <c r="Q203" s="58"/>
      <c r="S203" t="str">
        <f>VLOOKUP(K203/Iset1,IDMTData,IF(IChar1=NI1.3,6,IF(IChar1=NI3.0,4,IF(IChar1=VI,5,IF(IChar1=EI,7,IF(IChar1=EI.64,3,8))))))*_TM1</f>
        <v>#N/A</v>
      </c>
      <c r="T203" t="str">
        <f>VLOOKUP(K203/Iset2,IDMTData,IF(IChar2=NI1.3,6,IF(IChar2=NI3.0,4,IF(IChar2=VI,5,IF(IChar2=EI,7,IF(IChar2=EI.64,3,8))))))*_TM2</f>
        <v>#N/A</v>
      </c>
      <c r="U203" t="str">
        <f>VLOOKUP(K203/Iset3,IDMTData,IF(IChar3=NI1.3,6,IF(IChar3=NI3.0,4,IF(IChar3=VI,5,IF(IChar3=EI,7,IF(IChar3=EI.64,3,8))))))*_TM3</f>
        <v>#N/A</v>
      </c>
      <c r="V203" t="str">
        <f>VLOOKUP(K203/Iset4,IDMTData,IF(IChar4=NI1.3,6,IF(IChar4=NI3.0,4,IF(IChar4=VI,5,IF(IChar4=EI,7,IF(IChar4=EI.64,3,8))))))*_TM4</f>
        <v>#N/A</v>
      </c>
      <c r="W203" t="str">
        <f>VLOOKUP(K203/Iset5,IDMTData,IF(IChar5=NI1.3,6,IF(IChar5=NI3.0,4,IF(IChar5=VI,5,IF(IChar5=EI,7,IF(IChar5=EI.64,3,8))))))*_TM5</f>
        <v>#N/A</v>
      </c>
      <c r="Z203" s="58" t="str">
        <f t="shared" ref="Z203:AB203" si="353">NA()</f>
        <v>#N/A</v>
      </c>
      <c r="AA203" s="58" t="str">
        <f t="shared" si="353"/>
        <v>#N/A</v>
      </c>
      <c r="AB203" s="58" t="str">
        <f t="shared" si="353"/>
        <v>#N/A</v>
      </c>
    </row>
    <row r="204" ht="12.75" customHeight="1">
      <c r="A204" s="55">
        <v>3.0</v>
      </c>
      <c r="B204" s="56"/>
      <c r="C204" s="56" t="str">
        <f t="shared" si="243"/>
        <v>6.386</v>
      </c>
      <c r="D204" s="56" t="str">
        <f t="shared" si="53"/>
        <v>6.302</v>
      </c>
      <c r="E204" s="56" t="str">
        <f t="shared" si="54"/>
        <v>6.750</v>
      </c>
      <c r="F204" s="56" t="str">
        <f t="shared" si="55"/>
        <v>2.491</v>
      </c>
      <c r="G204" s="56" t="str">
        <f t="shared" si="56"/>
        <v>10.000</v>
      </c>
      <c r="H204" s="56" t="str">
        <f t="shared" si="57"/>
        <v>60.000</v>
      </c>
      <c r="K204" s="57">
        <v>360.0</v>
      </c>
      <c r="L204" s="58" t="str">
        <f t="shared" ref="L204:P204" si="354">IF(S204=S203,NA(),S204)</f>
        <v>#N/A</v>
      </c>
      <c r="M204" s="58" t="str">
        <f t="shared" si="354"/>
        <v>#N/A</v>
      </c>
      <c r="N204" s="58" t="str">
        <f t="shared" si="354"/>
        <v>#N/A</v>
      </c>
      <c r="O204" s="58" t="str">
        <f t="shared" si="354"/>
        <v>#N/A</v>
      </c>
      <c r="P204" s="58" t="str">
        <f t="shared" si="354"/>
        <v>#N/A</v>
      </c>
      <c r="Q204" s="58"/>
      <c r="S204" t="str">
        <f>VLOOKUP(K204/Iset1,IDMTData,IF(IChar1=NI1.3,6,IF(IChar1=NI3.0,4,IF(IChar1=VI,5,IF(IChar1=EI,7,IF(IChar1=EI.64,3,8))))))*_TM1</f>
        <v>#N/A</v>
      </c>
      <c r="T204" t="str">
        <f>VLOOKUP(K204/Iset2,IDMTData,IF(IChar2=NI1.3,6,IF(IChar2=NI3.0,4,IF(IChar2=VI,5,IF(IChar2=EI,7,IF(IChar2=EI.64,3,8))))))*_TM2</f>
        <v>#N/A</v>
      </c>
      <c r="U204" t="str">
        <f>VLOOKUP(K204/Iset3,IDMTData,IF(IChar3=NI1.3,6,IF(IChar3=NI3.0,4,IF(IChar3=VI,5,IF(IChar3=EI,7,IF(IChar3=EI.64,3,8))))))*_TM3</f>
        <v>#N/A</v>
      </c>
      <c r="V204" t="str">
        <f>VLOOKUP(K204/Iset4,IDMTData,IF(IChar4=NI1.3,6,IF(IChar4=NI3.0,4,IF(IChar4=VI,5,IF(IChar4=EI,7,IF(IChar4=EI.64,3,8))))))*_TM4</f>
        <v>#N/A</v>
      </c>
      <c r="W204" t="str">
        <f>VLOOKUP(K204/Iset5,IDMTData,IF(IChar5=NI1.3,6,IF(IChar5=NI3.0,4,IF(IChar5=VI,5,IF(IChar5=EI,7,IF(IChar5=EI.64,3,8))))))*_TM5</f>
        <v>#N/A</v>
      </c>
      <c r="Z204" s="58" t="str">
        <f t="shared" ref="Z204:AB204" si="355">NA()</f>
        <v>#N/A</v>
      </c>
      <c r="AA204" s="58" t="str">
        <f t="shared" si="355"/>
        <v>#N/A</v>
      </c>
      <c r="AB204" s="58" t="str">
        <f t="shared" si="355"/>
        <v>#N/A</v>
      </c>
    </row>
    <row r="205" ht="12.75" customHeight="1">
      <c r="A205" s="55">
        <v>3.1</v>
      </c>
      <c r="B205" s="56"/>
      <c r="C205" s="56" t="str">
        <f t="shared" si="243"/>
        <v>5.904</v>
      </c>
      <c r="D205" s="56" t="str">
        <f t="shared" si="53"/>
        <v>6.117</v>
      </c>
      <c r="E205" s="56" t="str">
        <f t="shared" si="54"/>
        <v>6.429</v>
      </c>
      <c r="F205" s="56" t="str">
        <f t="shared" si="55"/>
        <v>2.425</v>
      </c>
      <c r="G205" s="56" t="str">
        <f t="shared" si="56"/>
        <v>9.292</v>
      </c>
      <c r="H205" s="56" t="str">
        <f t="shared" si="57"/>
        <v>57.143</v>
      </c>
      <c r="K205" s="57">
        <v>364.0</v>
      </c>
      <c r="L205" s="58" t="str">
        <f t="shared" ref="L205:P205" si="356">IF(S205=S204,NA(),S205)</f>
        <v>#N/A</v>
      </c>
      <c r="M205" s="58" t="str">
        <f t="shared" si="356"/>
        <v>#N/A</v>
      </c>
      <c r="N205" s="58" t="str">
        <f t="shared" si="356"/>
        <v>#N/A</v>
      </c>
      <c r="O205" s="58" t="str">
        <f t="shared" si="356"/>
        <v>#N/A</v>
      </c>
      <c r="P205" s="58" t="str">
        <f t="shared" si="356"/>
        <v>#N/A</v>
      </c>
      <c r="Q205" s="58"/>
      <c r="S205" t="str">
        <f>VLOOKUP(K205/Iset1,IDMTData,IF(IChar1=NI1.3,6,IF(IChar1=NI3.0,4,IF(IChar1=VI,5,IF(IChar1=EI,7,IF(IChar1=EI.64,3,8))))))*_TM1</f>
        <v>#N/A</v>
      </c>
      <c r="T205" t="str">
        <f>VLOOKUP(K205/Iset2,IDMTData,IF(IChar2=NI1.3,6,IF(IChar2=NI3.0,4,IF(IChar2=VI,5,IF(IChar2=EI,7,IF(IChar2=EI.64,3,8))))))*_TM2</f>
        <v>#N/A</v>
      </c>
      <c r="U205" t="str">
        <f>VLOOKUP(K205/Iset3,IDMTData,IF(IChar3=NI1.3,6,IF(IChar3=NI3.0,4,IF(IChar3=VI,5,IF(IChar3=EI,7,IF(IChar3=EI.64,3,8))))))*_TM3</f>
        <v>#N/A</v>
      </c>
      <c r="V205" t="str">
        <f>VLOOKUP(K205/Iset4,IDMTData,IF(IChar4=NI1.3,6,IF(IChar4=NI3.0,4,IF(IChar4=VI,5,IF(IChar4=EI,7,IF(IChar4=EI.64,3,8))))))*_TM4</f>
        <v>#N/A</v>
      </c>
      <c r="W205" t="str">
        <f>VLOOKUP(K205/Iset5,IDMTData,IF(IChar5=NI1.3,6,IF(IChar5=NI3.0,4,IF(IChar5=VI,5,IF(IChar5=EI,7,IF(IChar5=EI.64,3,8))))))*_TM5</f>
        <v>#N/A</v>
      </c>
      <c r="Z205" s="58" t="str">
        <f t="shared" ref="Z205:AB205" si="357">NA()</f>
        <v>#N/A</v>
      </c>
      <c r="AA205" s="58" t="str">
        <f t="shared" si="357"/>
        <v>#N/A</v>
      </c>
      <c r="AB205" s="58" t="str">
        <f t="shared" si="357"/>
        <v>#N/A</v>
      </c>
    </row>
    <row r="206" ht="12.75" customHeight="1">
      <c r="A206" s="55">
        <v>3.2</v>
      </c>
      <c r="B206" s="56"/>
      <c r="C206" s="56" t="str">
        <f t="shared" si="243"/>
        <v>5.478</v>
      </c>
      <c r="D206" s="56" t="str">
        <f t="shared" si="53"/>
        <v>5.948</v>
      </c>
      <c r="E206" s="56" t="str">
        <f t="shared" si="54"/>
        <v>6.136</v>
      </c>
      <c r="F206" s="56" t="str">
        <f t="shared" si="55"/>
        <v>2.364</v>
      </c>
      <c r="G206" s="56" t="str">
        <f t="shared" si="56"/>
        <v>8.658</v>
      </c>
      <c r="H206" s="56" t="str">
        <f t="shared" si="57"/>
        <v>54.545</v>
      </c>
      <c r="K206" s="57">
        <v>368.0</v>
      </c>
      <c r="L206" s="58" t="str">
        <f t="shared" ref="L206:P206" si="358">IF(S206=S205,NA(),S206)</f>
        <v>#N/A</v>
      </c>
      <c r="M206" s="58" t="str">
        <f t="shared" si="358"/>
        <v>#N/A</v>
      </c>
      <c r="N206" s="58" t="str">
        <f t="shared" si="358"/>
        <v>#N/A</v>
      </c>
      <c r="O206" s="58" t="str">
        <f t="shared" si="358"/>
        <v>#N/A</v>
      </c>
      <c r="P206" s="58" t="str">
        <f t="shared" si="358"/>
        <v>#N/A</v>
      </c>
      <c r="Q206" s="58"/>
      <c r="S206" t="str">
        <f>VLOOKUP(K206/Iset1,IDMTData,IF(IChar1=NI1.3,6,IF(IChar1=NI3.0,4,IF(IChar1=VI,5,IF(IChar1=EI,7,IF(IChar1=EI.64,3,8))))))*_TM1</f>
        <v>#N/A</v>
      </c>
      <c r="T206" t="str">
        <f>VLOOKUP(K206/Iset2,IDMTData,IF(IChar2=NI1.3,6,IF(IChar2=NI3.0,4,IF(IChar2=VI,5,IF(IChar2=EI,7,IF(IChar2=EI.64,3,8))))))*_TM2</f>
        <v>#N/A</v>
      </c>
      <c r="U206" t="str">
        <f>VLOOKUP(K206/Iset3,IDMTData,IF(IChar3=NI1.3,6,IF(IChar3=NI3.0,4,IF(IChar3=VI,5,IF(IChar3=EI,7,IF(IChar3=EI.64,3,8))))))*_TM3</f>
        <v>#N/A</v>
      </c>
      <c r="V206" t="str">
        <f>VLOOKUP(K206/Iset4,IDMTData,IF(IChar4=NI1.3,6,IF(IChar4=NI3.0,4,IF(IChar4=VI,5,IF(IChar4=EI,7,IF(IChar4=EI.64,3,8))))))*_TM4</f>
        <v>#N/A</v>
      </c>
      <c r="W206" t="str">
        <f>VLOOKUP(K206/Iset5,IDMTData,IF(IChar5=NI1.3,6,IF(IChar5=NI3.0,4,IF(IChar5=VI,5,IF(IChar5=EI,7,IF(IChar5=EI.64,3,8))))))*_TM5</f>
        <v>#N/A</v>
      </c>
      <c r="Z206" s="58" t="str">
        <f t="shared" ref="Z206:AB206" si="359">NA()</f>
        <v>#N/A</v>
      </c>
      <c r="AA206" s="58" t="str">
        <f t="shared" si="359"/>
        <v>#N/A</v>
      </c>
      <c r="AB206" s="58" t="str">
        <f t="shared" si="359"/>
        <v>#N/A</v>
      </c>
    </row>
    <row r="207" ht="12.75" customHeight="1">
      <c r="A207" s="55">
        <v>3.3</v>
      </c>
      <c r="B207" s="56"/>
      <c r="C207" s="56" t="str">
        <f t="shared" si="243"/>
        <v>5.099</v>
      </c>
      <c r="D207" s="56" t="str">
        <f t="shared" si="53"/>
        <v>5.793</v>
      </c>
      <c r="E207" s="56" t="str">
        <f t="shared" si="54"/>
        <v>5.870</v>
      </c>
      <c r="F207" s="56" t="str">
        <f t="shared" si="55"/>
        <v>2.309</v>
      </c>
      <c r="G207" s="56" t="str">
        <f t="shared" si="56"/>
        <v>8.089</v>
      </c>
      <c r="H207" s="56" t="str">
        <f t="shared" si="57"/>
        <v>52.174</v>
      </c>
      <c r="K207" s="57">
        <v>372.0</v>
      </c>
      <c r="L207" s="58" t="str">
        <f t="shared" ref="L207:P207" si="360">IF(S207=S206,NA(),S207)</f>
        <v>#N/A</v>
      </c>
      <c r="M207" s="58" t="str">
        <f t="shared" si="360"/>
        <v>#N/A</v>
      </c>
      <c r="N207" s="58" t="str">
        <f t="shared" si="360"/>
        <v>#N/A</v>
      </c>
      <c r="O207" s="58" t="str">
        <f t="shared" si="360"/>
        <v>#N/A</v>
      </c>
      <c r="P207" s="58" t="str">
        <f t="shared" si="360"/>
        <v>#N/A</v>
      </c>
      <c r="Q207" s="58"/>
      <c r="S207" t="str">
        <f>VLOOKUP(K207/Iset1,IDMTData,IF(IChar1=NI1.3,6,IF(IChar1=NI3.0,4,IF(IChar1=VI,5,IF(IChar1=EI,7,IF(IChar1=EI.64,3,8))))))*_TM1</f>
        <v>#N/A</v>
      </c>
      <c r="T207" t="str">
        <f>VLOOKUP(K207/Iset2,IDMTData,IF(IChar2=NI1.3,6,IF(IChar2=NI3.0,4,IF(IChar2=VI,5,IF(IChar2=EI,7,IF(IChar2=EI.64,3,8))))))*_TM2</f>
        <v>#N/A</v>
      </c>
      <c r="U207" t="str">
        <f>VLOOKUP(K207/Iset3,IDMTData,IF(IChar3=NI1.3,6,IF(IChar3=NI3.0,4,IF(IChar3=VI,5,IF(IChar3=EI,7,IF(IChar3=EI.64,3,8))))))*_TM3</f>
        <v>#N/A</v>
      </c>
      <c r="V207" t="str">
        <f>VLOOKUP(K207/Iset4,IDMTData,IF(IChar4=NI1.3,6,IF(IChar4=NI3.0,4,IF(IChar4=VI,5,IF(IChar4=EI,7,IF(IChar4=EI.64,3,8))))))*_TM4</f>
        <v>#N/A</v>
      </c>
      <c r="W207" t="str">
        <f>VLOOKUP(K207/Iset5,IDMTData,IF(IChar5=NI1.3,6,IF(IChar5=NI3.0,4,IF(IChar5=VI,5,IF(IChar5=EI,7,IF(IChar5=EI.64,3,8))))))*_TM5</f>
        <v>#N/A</v>
      </c>
      <c r="Z207" s="58" t="str">
        <f t="shared" ref="Z207:AB207" si="361">NA()</f>
        <v>#N/A</v>
      </c>
      <c r="AA207" s="58" t="str">
        <f t="shared" si="361"/>
        <v>#N/A</v>
      </c>
      <c r="AB207" s="58" t="str">
        <f t="shared" si="361"/>
        <v>#N/A</v>
      </c>
    </row>
    <row r="208" ht="12.75" customHeight="1">
      <c r="A208" s="55">
        <v>3.4</v>
      </c>
      <c r="B208" s="56"/>
      <c r="C208" s="56" t="str">
        <f t="shared" si="243"/>
        <v>4.760</v>
      </c>
      <c r="D208" s="56" t="str">
        <f t="shared" si="53"/>
        <v>5.650</v>
      </c>
      <c r="E208" s="56" t="str">
        <f t="shared" si="54"/>
        <v>5.625</v>
      </c>
      <c r="F208" s="56" t="str">
        <f t="shared" si="55"/>
        <v>2.258</v>
      </c>
      <c r="G208" s="56" t="str">
        <f t="shared" si="56"/>
        <v>7.576</v>
      </c>
      <c r="H208" s="56" t="str">
        <f t="shared" si="57"/>
        <v>50.000</v>
      </c>
      <c r="K208" s="57">
        <v>376.0</v>
      </c>
      <c r="L208" s="58" t="str">
        <f t="shared" ref="L208:P208" si="362">IF(S208=S207,NA(),S208)</f>
        <v>#N/A</v>
      </c>
      <c r="M208" s="58" t="str">
        <f t="shared" si="362"/>
        <v>#N/A</v>
      </c>
      <c r="N208" s="58" t="str">
        <f t="shared" si="362"/>
        <v>#N/A</v>
      </c>
      <c r="O208" s="58" t="str">
        <f t="shared" si="362"/>
        <v>#N/A</v>
      </c>
      <c r="P208" s="58" t="str">
        <f t="shared" si="362"/>
        <v>#N/A</v>
      </c>
      <c r="Q208" s="58"/>
      <c r="S208" t="str">
        <f>VLOOKUP(K208/Iset1,IDMTData,IF(IChar1=NI1.3,6,IF(IChar1=NI3.0,4,IF(IChar1=VI,5,IF(IChar1=EI,7,IF(IChar1=EI.64,3,8))))))*_TM1</f>
        <v>#N/A</v>
      </c>
      <c r="T208" t="str">
        <f>VLOOKUP(K208/Iset2,IDMTData,IF(IChar2=NI1.3,6,IF(IChar2=NI3.0,4,IF(IChar2=VI,5,IF(IChar2=EI,7,IF(IChar2=EI.64,3,8))))))*_TM2</f>
        <v>#N/A</v>
      </c>
      <c r="U208" t="str">
        <f>VLOOKUP(K208/Iset3,IDMTData,IF(IChar3=NI1.3,6,IF(IChar3=NI3.0,4,IF(IChar3=VI,5,IF(IChar3=EI,7,IF(IChar3=EI.64,3,8))))))*_TM3</f>
        <v>#N/A</v>
      </c>
      <c r="V208" t="str">
        <f>VLOOKUP(K208/Iset4,IDMTData,IF(IChar4=NI1.3,6,IF(IChar4=NI3.0,4,IF(IChar4=VI,5,IF(IChar4=EI,7,IF(IChar4=EI.64,3,8))))))*_TM4</f>
        <v>#N/A</v>
      </c>
      <c r="W208" t="str">
        <f>VLOOKUP(K208/Iset5,IDMTData,IF(IChar5=NI1.3,6,IF(IChar5=NI3.0,4,IF(IChar5=VI,5,IF(IChar5=EI,7,IF(IChar5=EI.64,3,8))))))*_TM5</f>
        <v>#N/A</v>
      </c>
      <c r="Z208" s="58" t="str">
        <f t="shared" ref="Z208:AB208" si="363">NA()</f>
        <v>#N/A</v>
      </c>
      <c r="AA208" s="58" t="str">
        <f t="shared" si="363"/>
        <v>#N/A</v>
      </c>
      <c r="AB208" s="58" t="str">
        <f t="shared" si="363"/>
        <v>#N/A</v>
      </c>
    </row>
    <row r="209" ht="12.75" customHeight="1">
      <c r="A209" s="55">
        <v>3.5</v>
      </c>
      <c r="B209" s="56"/>
      <c r="C209" s="56" t="str">
        <f t="shared" si="243"/>
        <v>4.456</v>
      </c>
      <c r="D209" s="56" t="str">
        <f t="shared" si="53"/>
        <v>5.518</v>
      </c>
      <c r="E209" s="56" t="str">
        <f t="shared" si="54"/>
        <v>5.400</v>
      </c>
      <c r="F209" s="56" t="str">
        <f t="shared" si="55"/>
        <v>2.211</v>
      </c>
      <c r="G209" s="56" t="str">
        <f t="shared" si="56"/>
        <v>7.111</v>
      </c>
      <c r="H209" s="56" t="str">
        <f t="shared" si="57"/>
        <v>48.000</v>
      </c>
      <c r="K209" s="57">
        <v>380.0</v>
      </c>
      <c r="L209" s="58" t="str">
        <f t="shared" ref="L209:P209" si="364">IF(S209=S208,NA(),S209)</f>
        <v>#N/A</v>
      </c>
      <c r="M209" s="58" t="str">
        <f t="shared" si="364"/>
        <v>#N/A</v>
      </c>
      <c r="N209" s="58" t="str">
        <f t="shared" si="364"/>
        <v>#N/A</v>
      </c>
      <c r="O209" s="58" t="str">
        <f t="shared" si="364"/>
        <v>#N/A</v>
      </c>
      <c r="P209" s="58" t="str">
        <f t="shared" si="364"/>
        <v>#N/A</v>
      </c>
      <c r="Q209" s="58"/>
      <c r="S209" t="str">
        <f>VLOOKUP(K209/Iset1,IDMTData,IF(IChar1=NI1.3,6,IF(IChar1=NI3.0,4,IF(IChar1=VI,5,IF(IChar1=EI,7,IF(IChar1=EI.64,3,8))))))*_TM1</f>
        <v>#N/A</v>
      </c>
      <c r="T209" t="str">
        <f>VLOOKUP(K209/Iset2,IDMTData,IF(IChar2=NI1.3,6,IF(IChar2=NI3.0,4,IF(IChar2=VI,5,IF(IChar2=EI,7,IF(IChar2=EI.64,3,8))))))*_TM2</f>
        <v>#N/A</v>
      </c>
      <c r="U209" t="str">
        <f>VLOOKUP(K209/Iset3,IDMTData,IF(IChar3=NI1.3,6,IF(IChar3=NI3.0,4,IF(IChar3=VI,5,IF(IChar3=EI,7,IF(IChar3=EI.64,3,8))))))*_TM3</f>
        <v>#N/A</v>
      </c>
      <c r="V209" t="str">
        <f>VLOOKUP(K209/Iset4,IDMTData,IF(IChar4=NI1.3,6,IF(IChar4=NI3.0,4,IF(IChar4=VI,5,IF(IChar4=EI,7,IF(IChar4=EI.64,3,8))))))*_TM4</f>
        <v>#N/A</v>
      </c>
      <c r="W209" t="str">
        <f>VLOOKUP(K209/Iset5,IDMTData,IF(IChar5=NI1.3,6,IF(IChar5=NI3.0,4,IF(IChar5=VI,5,IF(IChar5=EI,7,IF(IChar5=EI.64,3,8))))))*_TM5</f>
        <v>#N/A</v>
      </c>
      <c r="Z209" s="58" t="str">
        <f t="shared" ref="Z209:AB209" si="365">NA()</f>
        <v>#N/A</v>
      </c>
      <c r="AA209" s="58" t="str">
        <f t="shared" si="365"/>
        <v>#N/A</v>
      </c>
      <c r="AB209" s="58" t="str">
        <f t="shared" si="365"/>
        <v>#N/A</v>
      </c>
    </row>
    <row r="210" ht="12.75" customHeight="1">
      <c r="A210" s="55">
        <v>3.6</v>
      </c>
      <c r="B210" s="56"/>
      <c r="C210" s="56" t="str">
        <f t="shared" si="243"/>
        <v>4.182</v>
      </c>
      <c r="D210" s="56" t="str">
        <f t="shared" si="53"/>
        <v>5.395</v>
      </c>
      <c r="E210" s="56" t="str">
        <f t="shared" si="54"/>
        <v>5.192</v>
      </c>
      <c r="F210" s="56" t="str">
        <f t="shared" si="55"/>
        <v>2.167</v>
      </c>
      <c r="G210" s="56" t="str">
        <f t="shared" si="56"/>
        <v>6.689</v>
      </c>
      <c r="H210" s="56" t="str">
        <f t="shared" si="57"/>
        <v>46.154</v>
      </c>
      <c r="K210" s="57">
        <v>384.0</v>
      </c>
      <c r="L210" s="58" t="str">
        <f t="shared" ref="L210:P210" si="366">IF(S210=S209,NA(),S210)</f>
        <v>#N/A</v>
      </c>
      <c r="M210" s="58" t="str">
        <f t="shared" si="366"/>
        <v>#N/A</v>
      </c>
      <c r="N210" s="58" t="str">
        <f t="shared" si="366"/>
        <v>#N/A</v>
      </c>
      <c r="O210" s="58" t="str">
        <f t="shared" si="366"/>
        <v>#N/A</v>
      </c>
      <c r="P210" s="58" t="str">
        <f t="shared" si="366"/>
        <v>#N/A</v>
      </c>
      <c r="Q210" s="58"/>
      <c r="S210" t="str">
        <f>VLOOKUP(K210/Iset1,IDMTData,IF(IChar1=NI1.3,6,IF(IChar1=NI3.0,4,IF(IChar1=VI,5,IF(IChar1=EI,7,IF(IChar1=EI.64,3,8))))))*_TM1</f>
        <v>#N/A</v>
      </c>
      <c r="T210" t="str">
        <f>VLOOKUP(K210/Iset2,IDMTData,IF(IChar2=NI1.3,6,IF(IChar2=NI3.0,4,IF(IChar2=VI,5,IF(IChar2=EI,7,IF(IChar2=EI.64,3,8))))))*_TM2</f>
        <v>#N/A</v>
      </c>
      <c r="U210" t="str">
        <f>VLOOKUP(K210/Iset3,IDMTData,IF(IChar3=NI1.3,6,IF(IChar3=NI3.0,4,IF(IChar3=VI,5,IF(IChar3=EI,7,IF(IChar3=EI.64,3,8))))))*_TM3</f>
        <v>#N/A</v>
      </c>
      <c r="V210" t="str">
        <f>VLOOKUP(K210/Iset4,IDMTData,IF(IChar4=NI1.3,6,IF(IChar4=NI3.0,4,IF(IChar4=VI,5,IF(IChar4=EI,7,IF(IChar4=EI.64,3,8))))))*_TM4</f>
        <v>#N/A</v>
      </c>
      <c r="W210" t="str">
        <f>VLOOKUP(K210/Iset5,IDMTData,IF(IChar5=NI1.3,6,IF(IChar5=NI3.0,4,IF(IChar5=VI,5,IF(IChar5=EI,7,IF(IChar5=EI.64,3,8))))))*_TM5</f>
        <v>#N/A</v>
      </c>
      <c r="Z210" s="58" t="str">
        <f t="shared" ref="Z210:AB210" si="367">NA()</f>
        <v>#N/A</v>
      </c>
      <c r="AA210" s="58" t="str">
        <f t="shared" si="367"/>
        <v>#N/A</v>
      </c>
      <c r="AB210" s="58" t="str">
        <f t="shared" si="367"/>
        <v>#N/A</v>
      </c>
    </row>
    <row r="211" ht="12.75" customHeight="1">
      <c r="A211" s="55">
        <v>3.7</v>
      </c>
      <c r="B211" s="56"/>
      <c r="C211" s="56" t="str">
        <f t="shared" si="243"/>
        <v>3.934</v>
      </c>
      <c r="D211" s="56" t="str">
        <f t="shared" si="53"/>
        <v>5.281</v>
      </c>
      <c r="E211" s="56" t="str">
        <f t="shared" si="54"/>
        <v>5.000</v>
      </c>
      <c r="F211" s="56" t="str">
        <f t="shared" si="55"/>
        <v>2.126</v>
      </c>
      <c r="G211" s="56" t="str">
        <f t="shared" si="56"/>
        <v>6.304</v>
      </c>
      <c r="H211" s="56" t="str">
        <f t="shared" si="57"/>
        <v>44.444</v>
      </c>
      <c r="K211" s="57">
        <v>388.0</v>
      </c>
      <c r="L211" s="58" t="str">
        <f t="shared" ref="L211:P211" si="368">IF(S211=S210,NA(),S211)</f>
        <v>#N/A</v>
      </c>
      <c r="M211" s="58" t="str">
        <f t="shared" si="368"/>
        <v>#N/A</v>
      </c>
      <c r="N211" s="58" t="str">
        <f t="shared" si="368"/>
        <v>#N/A</v>
      </c>
      <c r="O211" s="58" t="str">
        <f t="shared" si="368"/>
        <v>#N/A</v>
      </c>
      <c r="P211" s="58" t="str">
        <f t="shared" si="368"/>
        <v>#N/A</v>
      </c>
      <c r="Q211" s="58"/>
      <c r="S211" t="str">
        <f>VLOOKUP(K211/Iset1,IDMTData,IF(IChar1=NI1.3,6,IF(IChar1=NI3.0,4,IF(IChar1=VI,5,IF(IChar1=EI,7,IF(IChar1=EI.64,3,8))))))*_TM1</f>
        <v>#N/A</v>
      </c>
      <c r="T211" t="str">
        <f>VLOOKUP(K211/Iset2,IDMTData,IF(IChar2=NI1.3,6,IF(IChar2=NI3.0,4,IF(IChar2=VI,5,IF(IChar2=EI,7,IF(IChar2=EI.64,3,8))))))*_TM2</f>
        <v>#N/A</v>
      </c>
      <c r="U211" t="str">
        <f>VLOOKUP(K211/Iset3,IDMTData,IF(IChar3=NI1.3,6,IF(IChar3=NI3.0,4,IF(IChar3=VI,5,IF(IChar3=EI,7,IF(IChar3=EI.64,3,8))))))*_TM3</f>
        <v>#N/A</v>
      </c>
      <c r="V211" t="str">
        <f>VLOOKUP(K211/Iset4,IDMTData,IF(IChar4=NI1.3,6,IF(IChar4=NI3.0,4,IF(IChar4=VI,5,IF(IChar4=EI,7,IF(IChar4=EI.64,3,8))))))*_TM4</f>
        <v>#N/A</v>
      </c>
      <c r="W211" t="str">
        <f>VLOOKUP(K211/Iset5,IDMTData,IF(IChar5=NI1.3,6,IF(IChar5=NI3.0,4,IF(IChar5=VI,5,IF(IChar5=EI,7,IF(IChar5=EI.64,3,8))))))*_TM5</f>
        <v>#N/A</v>
      </c>
      <c r="Z211" s="58" t="str">
        <f t="shared" ref="Z211:AB211" si="369">NA()</f>
        <v>#N/A</v>
      </c>
      <c r="AA211" s="58" t="str">
        <f t="shared" si="369"/>
        <v>#N/A</v>
      </c>
      <c r="AB211" s="58" t="str">
        <f t="shared" si="369"/>
        <v>#N/A</v>
      </c>
    </row>
    <row r="212" ht="12.75" customHeight="1">
      <c r="A212" s="55">
        <v>3.8</v>
      </c>
      <c r="B212" s="56"/>
      <c r="C212" s="56" t="str">
        <f t="shared" si="243"/>
        <v>3.709</v>
      </c>
      <c r="D212" s="56" t="str">
        <f t="shared" si="53"/>
        <v>5.174</v>
      </c>
      <c r="E212" s="56" t="str">
        <f t="shared" si="54"/>
        <v>4.821</v>
      </c>
      <c r="F212" s="56" t="str">
        <f t="shared" si="55"/>
        <v>2.088</v>
      </c>
      <c r="G212" s="56" t="str">
        <f t="shared" si="56"/>
        <v>5.952</v>
      </c>
      <c r="H212" s="56" t="str">
        <f t="shared" si="57"/>
        <v>42.857</v>
      </c>
      <c r="K212" s="57">
        <v>392.0</v>
      </c>
      <c r="L212" s="58" t="str">
        <f t="shared" ref="L212:P212" si="370">IF(S212=S211,NA(),S212)</f>
        <v>#N/A</v>
      </c>
      <c r="M212" s="58" t="str">
        <f t="shared" si="370"/>
        <v>#N/A</v>
      </c>
      <c r="N212" s="58" t="str">
        <f t="shared" si="370"/>
        <v>#N/A</v>
      </c>
      <c r="O212" s="58" t="str">
        <f t="shared" si="370"/>
        <v>#N/A</v>
      </c>
      <c r="P212" s="58" t="str">
        <f t="shared" si="370"/>
        <v>#N/A</v>
      </c>
      <c r="Q212" s="58"/>
      <c r="S212" t="str">
        <f>VLOOKUP(K212/Iset1,IDMTData,IF(IChar1=NI1.3,6,IF(IChar1=NI3.0,4,IF(IChar1=VI,5,IF(IChar1=EI,7,IF(IChar1=EI.64,3,8))))))*_TM1</f>
        <v>#N/A</v>
      </c>
      <c r="T212" t="str">
        <f>VLOOKUP(K212/Iset2,IDMTData,IF(IChar2=NI1.3,6,IF(IChar2=NI3.0,4,IF(IChar2=VI,5,IF(IChar2=EI,7,IF(IChar2=EI.64,3,8))))))*_TM2</f>
        <v>#N/A</v>
      </c>
      <c r="U212" t="str">
        <f>VLOOKUP(K212/Iset3,IDMTData,IF(IChar3=NI1.3,6,IF(IChar3=NI3.0,4,IF(IChar3=VI,5,IF(IChar3=EI,7,IF(IChar3=EI.64,3,8))))))*_TM3</f>
        <v>#N/A</v>
      </c>
      <c r="V212" t="str">
        <f>VLOOKUP(K212/Iset4,IDMTData,IF(IChar4=NI1.3,6,IF(IChar4=NI3.0,4,IF(IChar4=VI,5,IF(IChar4=EI,7,IF(IChar4=EI.64,3,8))))))*_TM4</f>
        <v>#N/A</v>
      </c>
      <c r="W212" t="str">
        <f>VLOOKUP(K212/Iset5,IDMTData,IF(IChar5=NI1.3,6,IF(IChar5=NI3.0,4,IF(IChar5=VI,5,IF(IChar5=EI,7,IF(IChar5=EI.64,3,8))))))*_TM5</f>
        <v>#N/A</v>
      </c>
      <c r="Z212" s="58" t="str">
        <f t="shared" ref="Z212:AB212" si="371">NA()</f>
        <v>#N/A</v>
      </c>
      <c r="AA212" s="58" t="str">
        <f t="shared" si="371"/>
        <v>#N/A</v>
      </c>
      <c r="AB212" s="58" t="str">
        <f t="shared" si="371"/>
        <v>#N/A</v>
      </c>
    </row>
    <row r="213" ht="12.75" customHeight="1">
      <c r="A213" s="55">
        <v>3.9</v>
      </c>
      <c r="B213" s="56"/>
      <c r="C213" s="56" t="str">
        <f t="shared" si="243"/>
        <v>3.504</v>
      </c>
      <c r="D213" s="56" t="str">
        <f t="shared" si="53"/>
        <v>5.074</v>
      </c>
      <c r="E213" s="56" t="str">
        <f t="shared" si="54"/>
        <v>4.655</v>
      </c>
      <c r="F213" s="56" t="str">
        <f t="shared" si="55"/>
        <v>2.052</v>
      </c>
      <c r="G213" s="56" t="str">
        <f t="shared" si="56"/>
        <v>5.630</v>
      </c>
      <c r="H213" s="56" t="str">
        <f t="shared" si="57"/>
        <v>41.379</v>
      </c>
      <c r="K213" s="57">
        <v>396.0</v>
      </c>
      <c r="L213" s="58" t="str">
        <f t="shared" ref="L213:P213" si="372">IF(S213=S212,NA(),S213)</f>
        <v>#N/A</v>
      </c>
      <c r="M213" s="58" t="str">
        <f t="shared" si="372"/>
        <v>#N/A</v>
      </c>
      <c r="N213" s="58" t="str">
        <f t="shared" si="372"/>
        <v>#N/A</v>
      </c>
      <c r="O213" s="58" t="str">
        <f t="shared" si="372"/>
        <v>#N/A</v>
      </c>
      <c r="P213" s="58" t="str">
        <f t="shared" si="372"/>
        <v>#N/A</v>
      </c>
      <c r="Q213" s="58"/>
      <c r="S213" t="str">
        <f>VLOOKUP(K213/Iset1,IDMTData,IF(IChar1=NI1.3,6,IF(IChar1=NI3.0,4,IF(IChar1=VI,5,IF(IChar1=EI,7,IF(IChar1=EI.64,3,8))))))*_TM1</f>
        <v>#N/A</v>
      </c>
      <c r="T213" t="str">
        <f>VLOOKUP(K213/Iset2,IDMTData,IF(IChar2=NI1.3,6,IF(IChar2=NI3.0,4,IF(IChar2=VI,5,IF(IChar2=EI,7,IF(IChar2=EI.64,3,8))))))*_TM2</f>
        <v>#N/A</v>
      </c>
      <c r="U213" t="str">
        <f>VLOOKUP(K213/Iset3,IDMTData,IF(IChar3=NI1.3,6,IF(IChar3=NI3.0,4,IF(IChar3=VI,5,IF(IChar3=EI,7,IF(IChar3=EI.64,3,8))))))*_TM3</f>
        <v>#N/A</v>
      </c>
      <c r="V213" t="str">
        <f>VLOOKUP(K213/Iset4,IDMTData,IF(IChar4=NI1.3,6,IF(IChar4=NI3.0,4,IF(IChar4=VI,5,IF(IChar4=EI,7,IF(IChar4=EI.64,3,8))))))*_TM4</f>
        <v>#N/A</v>
      </c>
      <c r="W213" t="str">
        <f>VLOOKUP(K213/Iset5,IDMTData,IF(IChar5=NI1.3,6,IF(IChar5=NI3.0,4,IF(IChar5=VI,5,IF(IChar5=EI,7,IF(IChar5=EI.64,3,8))))))*_TM5</f>
        <v>#N/A</v>
      </c>
      <c r="Z213" s="58" t="str">
        <f t="shared" ref="Z213:AB213" si="373">NA()</f>
        <v>#N/A</v>
      </c>
      <c r="AA213" s="58" t="str">
        <f t="shared" si="373"/>
        <v>#N/A</v>
      </c>
      <c r="AB213" s="58" t="str">
        <f t="shared" si="373"/>
        <v>#N/A</v>
      </c>
    </row>
    <row r="214" ht="12.75" customHeight="1">
      <c r="A214" s="55">
        <v>4.0</v>
      </c>
      <c r="B214" s="56"/>
      <c r="C214" s="56" t="str">
        <f t="shared" si="243"/>
        <v>3.317</v>
      </c>
      <c r="D214" s="56" t="str">
        <f t="shared" si="53"/>
        <v>4.980</v>
      </c>
      <c r="E214" s="56" t="str">
        <f t="shared" si="54"/>
        <v>4.500</v>
      </c>
      <c r="F214" s="56" t="str">
        <f t="shared" si="55"/>
        <v>2.018</v>
      </c>
      <c r="G214" s="56" t="str">
        <f t="shared" si="56"/>
        <v>5.333</v>
      </c>
      <c r="H214" s="56" t="str">
        <f t="shared" si="57"/>
        <v>40.000</v>
      </c>
      <c r="K214" s="57">
        <v>400.0</v>
      </c>
      <c r="L214" s="58" t="str">
        <f t="shared" ref="L214:P214" si="374">IF(S214=S213,NA(),S214)</f>
        <v>#N/A</v>
      </c>
      <c r="M214" s="58" t="str">
        <f t="shared" si="374"/>
        <v>#N/A</v>
      </c>
      <c r="N214" s="58" t="str">
        <f t="shared" si="374"/>
        <v>#N/A</v>
      </c>
      <c r="O214" s="58" t="str">
        <f t="shared" si="374"/>
        <v>#N/A</v>
      </c>
      <c r="P214" s="58" t="str">
        <f t="shared" si="374"/>
        <v>#N/A</v>
      </c>
      <c r="Q214" s="58"/>
      <c r="S214" t="str">
        <f>VLOOKUP(K214/Iset1,IDMTData,IF(IChar1=NI1.3,6,IF(IChar1=NI3.0,4,IF(IChar1=VI,5,IF(IChar1=EI,7,IF(IChar1=EI.64,3,8))))))*_TM1</f>
        <v>#N/A</v>
      </c>
      <c r="T214" t="str">
        <f>VLOOKUP(K214/Iset2,IDMTData,IF(IChar2=NI1.3,6,IF(IChar2=NI3.0,4,IF(IChar2=VI,5,IF(IChar2=EI,7,IF(IChar2=EI.64,3,8))))))*_TM2</f>
        <v>#N/A</v>
      </c>
      <c r="U214" t="str">
        <f>VLOOKUP(K214/Iset3,IDMTData,IF(IChar3=NI1.3,6,IF(IChar3=NI3.0,4,IF(IChar3=VI,5,IF(IChar3=EI,7,IF(IChar3=EI.64,3,8))))))*_TM3</f>
        <v>#N/A</v>
      </c>
      <c r="V214" t="str">
        <f>VLOOKUP(K214/Iset4,IDMTData,IF(IChar4=NI1.3,6,IF(IChar4=NI3.0,4,IF(IChar4=VI,5,IF(IChar4=EI,7,IF(IChar4=EI.64,3,8))))))*_TM4</f>
        <v>#N/A</v>
      </c>
      <c r="W214" t="str">
        <f>VLOOKUP(K214/Iset5,IDMTData,IF(IChar5=NI1.3,6,IF(IChar5=NI3.0,4,IF(IChar5=VI,5,IF(IChar5=EI,7,IF(IChar5=EI.64,3,8))))))*_TM5</f>
        <v>#N/A</v>
      </c>
      <c r="Z214" s="58" t="str">
        <f t="shared" ref="Z214:AB214" si="375">NA()</f>
        <v>#N/A</v>
      </c>
      <c r="AA214" s="58" t="str">
        <f t="shared" si="375"/>
        <v>#N/A</v>
      </c>
      <c r="AB214" s="58" t="str">
        <f t="shared" si="375"/>
        <v>#N/A</v>
      </c>
    </row>
    <row r="215" ht="12.75" customHeight="1">
      <c r="A215" s="55">
        <v>4.1</v>
      </c>
      <c r="B215" s="56"/>
      <c r="C215" s="56" t="str">
        <f t="shared" si="243"/>
        <v>3.146</v>
      </c>
      <c r="D215" s="56" t="str">
        <f t="shared" si="53"/>
        <v>4.891</v>
      </c>
      <c r="E215" s="56" t="str">
        <f t="shared" si="54"/>
        <v>4.355</v>
      </c>
      <c r="F215" s="56" t="str">
        <f t="shared" si="55"/>
        <v>1.987</v>
      </c>
      <c r="G215" s="56" t="str">
        <f t="shared" si="56"/>
        <v>5.060</v>
      </c>
      <c r="H215" s="56" t="str">
        <f t="shared" si="57"/>
        <v>38.710</v>
      </c>
      <c r="K215" s="57">
        <v>404.0</v>
      </c>
      <c r="L215" s="58" t="str">
        <f t="shared" ref="L215:P215" si="376">IF(S215=S214,NA(),S215)</f>
        <v>#N/A</v>
      </c>
      <c r="M215" s="58" t="str">
        <f t="shared" si="376"/>
        <v>#N/A</v>
      </c>
      <c r="N215" s="58" t="str">
        <f t="shared" si="376"/>
        <v>#N/A</v>
      </c>
      <c r="O215" s="58" t="str">
        <f t="shared" si="376"/>
        <v>#N/A</v>
      </c>
      <c r="P215" s="58" t="str">
        <f t="shared" si="376"/>
        <v>#N/A</v>
      </c>
      <c r="Q215" s="58"/>
      <c r="S215" t="str">
        <f>VLOOKUP(K215/Iset1,IDMTData,IF(IChar1=NI1.3,6,IF(IChar1=NI3.0,4,IF(IChar1=VI,5,IF(IChar1=EI,7,IF(IChar1=EI.64,3,8))))))*_TM1</f>
        <v>#N/A</v>
      </c>
      <c r="T215" t="str">
        <f>VLOOKUP(K215/Iset2,IDMTData,IF(IChar2=NI1.3,6,IF(IChar2=NI3.0,4,IF(IChar2=VI,5,IF(IChar2=EI,7,IF(IChar2=EI.64,3,8))))))*_TM2</f>
        <v>#N/A</v>
      </c>
      <c r="U215" t="str">
        <f>VLOOKUP(K215/Iset3,IDMTData,IF(IChar3=NI1.3,6,IF(IChar3=NI3.0,4,IF(IChar3=VI,5,IF(IChar3=EI,7,IF(IChar3=EI.64,3,8))))))*_TM3</f>
        <v>#N/A</v>
      </c>
      <c r="V215" t="str">
        <f>VLOOKUP(K215/Iset4,IDMTData,IF(IChar4=NI1.3,6,IF(IChar4=NI3.0,4,IF(IChar4=VI,5,IF(IChar4=EI,7,IF(IChar4=EI.64,3,8))))))*_TM4</f>
        <v>#N/A</v>
      </c>
      <c r="W215" t="str">
        <f>VLOOKUP(K215/Iset5,IDMTData,IF(IChar5=NI1.3,6,IF(IChar5=NI3.0,4,IF(IChar5=VI,5,IF(IChar5=EI,7,IF(IChar5=EI.64,3,8))))))*_TM5</f>
        <v>#N/A</v>
      </c>
      <c r="Z215" s="58" t="str">
        <f t="shared" ref="Z215:AB215" si="377">NA()</f>
        <v>#N/A</v>
      </c>
      <c r="AA215" s="58" t="str">
        <f t="shared" si="377"/>
        <v>#N/A</v>
      </c>
      <c r="AB215" s="58" t="str">
        <f t="shared" si="377"/>
        <v>#N/A</v>
      </c>
    </row>
    <row r="216" ht="12.75" customHeight="1">
      <c r="A216" s="55">
        <v>4.2</v>
      </c>
      <c r="B216" s="56"/>
      <c r="C216" s="56" t="str">
        <f t="shared" si="243"/>
        <v>2.988</v>
      </c>
      <c r="D216" s="56" t="str">
        <f t="shared" si="53"/>
        <v>4.808</v>
      </c>
      <c r="E216" s="56" t="str">
        <f t="shared" si="54"/>
        <v>4.219</v>
      </c>
      <c r="F216" s="56" t="str">
        <f t="shared" si="55"/>
        <v>1.957</v>
      </c>
      <c r="G216" s="56" t="str">
        <f t="shared" si="56"/>
        <v>4.808</v>
      </c>
      <c r="H216" s="56" t="str">
        <f t="shared" si="57"/>
        <v>37.500</v>
      </c>
      <c r="K216" s="57">
        <v>408.0</v>
      </c>
      <c r="L216" s="58" t="str">
        <f t="shared" ref="L216:P216" si="378">IF(S216=S215,NA(),S216)</f>
        <v>#N/A</v>
      </c>
      <c r="M216" s="58" t="str">
        <f t="shared" si="378"/>
        <v>#N/A</v>
      </c>
      <c r="N216" s="58" t="str">
        <f t="shared" si="378"/>
        <v>#N/A</v>
      </c>
      <c r="O216" s="58" t="str">
        <f t="shared" si="378"/>
        <v>#N/A</v>
      </c>
      <c r="P216" s="58" t="str">
        <f t="shared" si="378"/>
        <v>#N/A</v>
      </c>
      <c r="Q216" s="58"/>
      <c r="S216" t="str">
        <f>VLOOKUP(K216/Iset1,IDMTData,IF(IChar1=NI1.3,6,IF(IChar1=NI3.0,4,IF(IChar1=VI,5,IF(IChar1=EI,7,IF(IChar1=EI.64,3,8))))))*_TM1</f>
        <v>#N/A</v>
      </c>
      <c r="T216" t="str">
        <f>VLOOKUP(K216/Iset2,IDMTData,IF(IChar2=NI1.3,6,IF(IChar2=NI3.0,4,IF(IChar2=VI,5,IF(IChar2=EI,7,IF(IChar2=EI.64,3,8))))))*_TM2</f>
        <v>#N/A</v>
      </c>
      <c r="U216" t="str">
        <f>VLOOKUP(K216/Iset3,IDMTData,IF(IChar3=NI1.3,6,IF(IChar3=NI3.0,4,IF(IChar3=VI,5,IF(IChar3=EI,7,IF(IChar3=EI.64,3,8))))))*_TM3</f>
        <v>#N/A</v>
      </c>
      <c r="V216" t="str">
        <f>VLOOKUP(K216/Iset4,IDMTData,IF(IChar4=NI1.3,6,IF(IChar4=NI3.0,4,IF(IChar4=VI,5,IF(IChar4=EI,7,IF(IChar4=EI.64,3,8))))))*_TM4</f>
        <v>#N/A</v>
      </c>
      <c r="W216" t="str">
        <f>VLOOKUP(K216/Iset5,IDMTData,IF(IChar5=NI1.3,6,IF(IChar5=NI3.0,4,IF(IChar5=VI,5,IF(IChar5=EI,7,IF(IChar5=EI.64,3,8))))))*_TM5</f>
        <v>#N/A</v>
      </c>
      <c r="Z216" s="58" t="str">
        <f t="shared" ref="Z216:AB216" si="379">NA()</f>
        <v>#N/A</v>
      </c>
      <c r="AA216" s="58" t="str">
        <f t="shared" si="379"/>
        <v>#N/A</v>
      </c>
      <c r="AB216" s="58" t="str">
        <f t="shared" si="379"/>
        <v>#N/A</v>
      </c>
    </row>
    <row r="217" ht="12.75" customHeight="1">
      <c r="A217" s="55">
        <v>4.3</v>
      </c>
      <c r="B217" s="56"/>
      <c r="C217" s="56" t="str">
        <f t="shared" si="243"/>
        <v>2.843</v>
      </c>
      <c r="D217" s="56" t="str">
        <f t="shared" si="53"/>
        <v>4.729</v>
      </c>
      <c r="E217" s="56" t="str">
        <f t="shared" si="54"/>
        <v>4.091</v>
      </c>
      <c r="F217" s="56" t="str">
        <f t="shared" si="55"/>
        <v>1.929</v>
      </c>
      <c r="G217" s="56" t="str">
        <f t="shared" si="56"/>
        <v>4.574</v>
      </c>
      <c r="H217" s="56" t="str">
        <f t="shared" si="57"/>
        <v>36.364</v>
      </c>
      <c r="K217" s="57">
        <v>412.0</v>
      </c>
      <c r="L217" s="58" t="str">
        <f t="shared" ref="L217:P217" si="380">IF(S217=S216,NA(),S217)</f>
        <v>#N/A</v>
      </c>
      <c r="M217" s="58" t="str">
        <f t="shared" si="380"/>
        <v>#N/A</v>
      </c>
      <c r="N217" s="58" t="str">
        <f t="shared" si="380"/>
        <v>#N/A</v>
      </c>
      <c r="O217" s="58" t="str">
        <f t="shared" si="380"/>
        <v>#N/A</v>
      </c>
      <c r="P217" s="58" t="str">
        <f t="shared" si="380"/>
        <v>#N/A</v>
      </c>
      <c r="Q217" s="58"/>
      <c r="S217" t="str">
        <f>VLOOKUP(K217/Iset1,IDMTData,IF(IChar1=NI1.3,6,IF(IChar1=NI3.0,4,IF(IChar1=VI,5,IF(IChar1=EI,7,IF(IChar1=EI.64,3,8))))))*_TM1</f>
        <v>#N/A</v>
      </c>
      <c r="T217" t="str">
        <f>VLOOKUP(K217/Iset2,IDMTData,IF(IChar2=NI1.3,6,IF(IChar2=NI3.0,4,IF(IChar2=VI,5,IF(IChar2=EI,7,IF(IChar2=EI.64,3,8))))))*_TM2</f>
        <v>#N/A</v>
      </c>
      <c r="U217" t="str">
        <f>VLOOKUP(K217/Iset3,IDMTData,IF(IChar3=NI1.3,6,IF(IChar3=NI3.0,4,IF(IChar3=VI,5,IF(IChar3=EI,7,IF(IChar3=EI.64,3,8))))))*_TM3</f>
        <v>#N/A</v>
      </c>
      <c r="V217" t="str">
        <f>VLOOKUP(K217/Iset4,IDMTData,IF(IChar4=NI1.3,6,IF(IChar4=NI3.0,4,IF(IChar4=VI,5,IF(IChar4=EI,7,IF(IChar4=EI.64,3,8))))))*_TM4</f>
        <v>#N/A</v>
      </c>
      <c r="W217" t="str">
        <f>VLOOKUP(K217/Iset5,IDMTData,IF(IChar5=NI1.3,6,IF(IChar5=NI3.0,4,IF(IChar5=VI,5,IF(IChar5=EI,7,IF(IChar5=EI.64,3,8))))))*_TM5</f>
        <v>#N/A</v>
      </c>
      <c r="Z217" s="58" t="str">
        <f t="shared" ref="Z217:AB217" si="381">NA()</f>
        <v>#N/A</v>
      </c>
      <c r="AA217" s="58" t="str">
        <f t="shared" si="381"/>
        <v>#N/A</v>
      </c>
      <c r="AB217" s="58" t="str">
        <f t="shared" si="381"/>
        <v>#N/A</v>
      </c>
    </row>
    <row r="218" ht="12.75" customHeight="1">
      <c r="A218" s="55">
        <v>4.4</v>
      </c>
      <c r="B218" s="56"/>
      <c r="C218" s="56" t="str">
        <f t="shared" si="243"/>
        <v>2.709</v>
      </c>
      <c r="D218" s="56" t="str">
        <f t="shared" si="53"/>
        <v>4.655</v>
      </c>
      <c r="E218" s="56" t="str">
        <f t="shared" si="54"/>
        <v>3.971</v>
      </c>
      <c r="F218" s="56" t="str">
        <f t="shared" si="55"/>
        <v>1.902</v>
      </c>
      <c r="G218" s="56" t="str">
        <f t="shared" si="56"/>
        <v>4.357</v>
      </c>
      <c r="H218" s="56" t="str">
        <f t="shared" si="57"/>
        <v>35.294</v>
      </c>
      <c r="K218" s="57">
        <v>416.0</v>
      </c>
      <c r="L218" s="58" t="str">
        <f t="shared" ref="L218:P218" si="382">IF(S218=S217,NA(),S218)</f>
        <v>#N/A</v>
      </c>
      <c r="M218" s="58" t="str">
        <f t="shared" si="382"/>
        <v>#N/A</v>
      </c>
      <c r="N218" s="58" t="str">
        <f t="shared" si="382"/>
        <v>#N/A</v>
      </c>
      <c r="O218" s="58" t="str">
        <f t="shared" si="382"/>
        <v>#N/A</v>
      </c>
      <c r="P218" s="58" t="str">
        <f t="shared" si="382"/>
        <v>#N/A</v>
      </c>
      <c r="Q218" s="58"/>
      <c r="S218" t="str">
        <f>VLOOKUP(K218/Iset1,IDMTData,IF(IChar1=NI1.3,6,IF(IChar1=NI3.0,4,IF(IChar1=VI,5,IF(IChar1=EI,7,IF(IChar1=EI.64,3,8))))))*_TM1</f>
        <v>#N/A</v>
      </c>
      <c r="T218" t="str">
        <f>VLOOKUP(K218/Iset2,IDMTData,IF(IChar2=NI1.3,6,IF(IChar2=NI3.0,4,IF(IChar2=VI,5,IF(IChar2=EI,7,IF(IChar2=EI.64,3,8))))))*_TM2</f>
        <v>#N/A</v>
      </c>
      <c r="U218" t="str">
        <f>VLOOKUP(K218/Iset3,IDMTData,IF(IChar3=NI1.3,6,IF(IChar3=NI3.0,4,IF(IChar3=VI,5,IF(IChar3=EI,7,IF(IChar3=EI.64,3,8))))))*_TM3</f>
        <v>#N/A</v>
      </c>
      <c r="V218" t="str">
        <f>VLOOKUP(K218/Iset4,IDMTData,IF(IChar4=NI1.3,6,IF(IChar4=NI3.0,4,IF(IChar4=VI,5,IF(IChar4=EI,7,IF(IChar4=EI.64,3,8))))))*_TM4</f>
        <v>#N/A</v>
      </c>
      <c r="W218" t="str">
        <f>VLOOKUP(K218/Iset5,IDMTData,IF(IChar5=NI1.3,6,IF(IChar5=NI3.0,4,IF(IChar5=VI,5,IF(IChar5=EI,7,IF(IChar5=EI.64,3,8))))))*_TM5</f>
        <v>#N/A</v>
      </c>
      <c r="Z218" s="58" t="str">
        <f t="shared" ref="Z218:AB218" si="383">NA()</f>
        <v>#N/A</v>
      </c>
      <c r="AA218" s="58" t="str">
        <f t="shared" si="383"/>
        <v>#N/A</v>
      </c>
      <c r="AB218" s="58" t="str">
        <f t="shared" si="383"/>
        <v>#N/A</v>
      </c>
    </row>
    <row r="219" ht="12.75" customHeight="1">
      <c r="A219" s="55">
        <v>4.5</v>
      </c>
      <c r="B219" s="56"/>
      <c r="C219" s="56" t="str">
        <f t="shared" si="243"/>
        <v>2.586</v>
      </c>
      <c r="D219" s="56" t="str">
        <f t="shared" si="53"/>
        <v>4.584</v>
      </c>
      <c r="E219" s="56" t="str">
        <f t="shared" si="54"/>
        <v>3.857</v>
      </c>
      <c r="F219" s="56" t="str">
        <f t="shared" si="55"/>
        <v>1.877</v>
      </c>
      <c r="G219" s="56" t="str">
        <f t="shared" si="56"/>
        <v>4.156</v>
      </c>
      <c r="H219" s="56" t="str">
        <f t="shared" si="57"/>
        <v>34.286</v>
      </c>
      <c r="K219" s="57">
        <v>420.0</v>
      </c>
      <c r="L219" s="58" t="str">
        <f t="shared" ref="L219:P219" si="384">IF(S219=S218,NA(),S219)</f>
        <v>#N/A</v>
      </c>
      <c r="M219" s="58" t="str">
        <f t="shared" si="384"/>
        <v>#N/A</v>
      </c>
      <c r="N219" s="58" t="str">
        <f t="shared" si="384"/>
        <v>#N/A</v>
      </c>
      <c r="O219" s="58" t="str">
        <f t="shared" si="384"/>
        <v>#N/A</v>
      </c>
      <c r="P219" s="58" t="str">
        <f t="shared" si="384"/>
        <v>#N/A</v>
      </c>
      <c r="Q219" s="58"/>
      <c r="S219" t="str">
        <f>VLOOKUP(K219/Iset1,IDMTData,IF(IChar1=NI1.3,6,IF(IChar1=NI3.0,4,IF(IChar1=VI,5,IF(IChar1=EI,7,IF(IChar1=EI.64,3,8))))))*_TM1</f>
        <v>#N/A</v>
      </c>
      <c r="T219" t="str">
        <f>VLOOKUP(K219/Iset2,IDMTData,IF(IChar2=NI1.3,6,IF(IChar2=NI3.0,4,IF(IChar2=VI,5,IF(IChar2=EI,7,IF(IChar2=EI.64,3,8))))))*_TM2</f>
        <v>#N/A</v>
      </c>
      <c r="U219" t="str">
        <f>VLOOKUP(K219/Iset3,IDMTData,IF(IChar3=NI1.3,6,IF(IChar3=NI3.0,4,IF(IChar3=VI,5,IF(IChar3=EI,7,IF(IChar3=EI.64,3,8))))))*_TM3</f>
        <v>#N/A</v>
      </c>
      <c r="V219" t="str">
        <f>VLOOKUP(K219/Iset4,IDMTData,IF(IChar4=NI1.3,6,IF(IChar4=NI3.0,4,IF(IChar4=VI,5,IF(IChar4=EI,7,IF(IChar4=EI.64,3,8))))))*_TM4</f>
        <v>#N/A</v>
      </c>
      <c r="W219" t="str">
        <f>VLOOKUP(K219/Iset5,IDMTData,IF(IChar5=NI1.3,6,IF(IChar5=NI3.0,4,IF(IChar5=VI,5,IF(IChar5=EI,7,IF(IChar5=EI.64,3,8))))))*_TM5</f>
        <v>#N/A</v>
      </c>
      <c r="Z219" s="58" t="str">
        <f t="shared" ref="Z219:AB219" si="385">NA()</f>
        <v>#N/A</v>
      </c>
      <c r="AA219" s="58" t="str">
        <f t="shared" si="385"/>
        <v>#N/A</v>
      </c>
      <c r="AB219" s="58" t="str">
        <f t="shared" si="385"/>
        <v>#N/A</v>
      </c>
    </row>
    <row r="220" ht="12.75" customHeight="1">
      <c r="A220" s="55">
        <v>4.6</v>
      </c>
      <c r="B220" s="56"/>
      <c r="C220" s="56" t="str">
        <f t="shared" si="243"/>
        <v>2.471</v>
      </c>
      <c r="D220" s="56" t="str">
        <f t="shared" si="53"/>
        <v>4.517</v>
      </c>
      <c r="E220" s="56" t="str">
        <f t="shared" si="54"/>
        <v>3.750</v>
      </c>
      <c r="F220" s="56" t="str">
        <f t="shared" si="55"/>
        <v>1.853</v>
      </c>
      <c r="G220" s="56" t="str">
        <f t="shared" si="56"/>
        <v>3.968</v>
      </c>
      <c r="H220" s="56" t="str">
        <f t="shared" si="57"/>
        <v>33.333</v>
      </c>
      <c r="K220" s="57">
        <v>424.0</v>
      </c>
      <c r="L220" s="58" t="str">
        <f t="shared" ref="L220:P220" si="386">IF(S220=S219,NA(),S220)</f>
        <v>#N/A</v>
      </c>
      <c r="M220" s="58" t="str">
        <f t="shared" si="386"/>
        <v>#N/A</v>
      </c>
      <c r="N220" s="58" t="str">
        <f t="shared" si="386"/>
        <v>#N/A</v>
      </c>
      <c r="O220" s="58" t="str">
        <f t="shared" si="386"/>
        <v>#N/A</v>
      </c>
      <c r="P220" s="58" t="str">
        <f t="shared" si="386"/>
        <v>#N/A</v>
      </c>
      <c r="Q220" s="58"/>
      <c r="S220" t="str">
        <f>VLOOKUP(K220/Iset1,IDMTData,IF(IChar1=NI1.3,6,IF(IChar1=NI3.0,4,IF(IChar1=VI,5,IF(IChar1=EI,7,IF(IChar1=EI.64,3,8))))))*_TM1</f>
        <v>#N/A</v>
      </c>
      <c r="T220" t="str">
        <f>VLOOKUP(K220/Iset2,IDMTData,IF(IChar2=NI1.3,6,IF(IChar2=NI3.0,4,IF(IChar2=VI,5,IF(IChar2=EI,7,IF(IChar2=EI.64,3,8))))))*_TM2</f>
        <v>#N/A</v>
      </c>
      <c r="U220" t="str">
        <f>VLOOKUP(K220/Iset3,IDMTData,IF(IChar3=NI1.3,6,IF(IChar3=NI3.0,4,IF(IChar3=VI,5,IF(IChar3=EI,7,IF(IChar3=EI.64,3,8))))))*_TM3</f>
        <v>#N/A</v>
      </c>
      <c r="V220" t="str">
        <f>VLOOKUP(K220/Iset4,IDMTData,IF(IChar4=NI1.3,6,IF(IChar4=NI3.0,4,IF(IChar4=VI,5,IF(IChar4=EI,7,IF(IChar4=EI.64,3,8))))))*_TM4</f>
        <v>#N/A</v>
      </c>
      <c r="W220" t="str">
        <f>VLOOKUP(K220/Iset5,IDMTData,IF(IChar5=NI1.3,6,IF(IChar5=NI3.0,4,IF(IChar5=VI,5,IF(IChar5=EI,7,IF(IChar5=EI.64,3,8))))))*_TM5</f>
        <v>#N/A</v>
      </c>
      <c r="Z220" s="58" t="str">
        <f t="shared" ref="Z220:AB220" si="387">NA()</f>
        <v>#N/A</v>
      </c>
      <c r="AA220" s="58" t="str">
        <f t="shared" si="387"/>
        <v>#N/A</v>
      </c>
      <c r="AB220" s="58" t="str">
        <f t="shared" si="387"/>
        <v>#N/A</v>
      </c>
    </row>
    <row r="221" ht="12.75" customHeight="1">
      <c r="A221" s="55">
        <v>4.7</v>
      </c>
      <c r="B221" s="56"/>
      <c r="C221" s="56" t="str">
        <f t="shared" si="243"/>
        <v>2.364</v>
      </c>
      <c r="D221" s="56" t="str">
        <f t="shared" si="53"/>
        <v>4.454</v>
      </c>
      <c r="E221" s="56" t="str">
        <f t="shared" si="54"/>
        <v>3.649</v>
      </c>
      <c r="F221" s="56" t="str">
        <f t="shared" si="55"/>
        <v>1.831</v>
      </c>
      <c r="G221" s="56" t="str">
        <f t="shared" si="56"/>
        <v>3.793</v>
      </c>
      <c r="H221" s="56" t="str">
        <f t="shared" si="57"/>
        <v>32.432</v>
      </c>
      <c r="K221" s="57">
        <v>428.0</v>
      </c>
      <c r="L221" s="58" t="str">
        <f t="shared" ref="L221:P221" si="388">IF(S221=S220,NA(),S221)</f>
        <v>#N/A</v>
      </c>
      <c r="M221" s="58" t="str">
        <f t="shared" si="388"/>
        <v>#N/A</v>
      </c>
      <c r="N221" s="58" t="str">
        <f t="shared" si="388"/>
        <v>#N/A</v>
      </c>
      <c r="O221" s="58" t="str">
        <f t="shared" si="388"/>
        <v>#N/A</v>
      </c>
      <c r="P221" s="58" t="str">
        <f t="shared" si="388"/>
        <v>#N/A</v>
      </c>
      <c r="Q221" s="58"/>
      <c r="S221" t="str">
        <f>VLOOKUP(K221/Iset1,IDMTData,IF(IChar1=NI1.3,6,IF(IChar1=NI3.0,4,IF(IChar1=VI,5,IF(IChar1=EI,7,IF(IChar1=EI.64,3,8))))))*_TM1</f>
        <v>#N/A</v>
      </c>
      <c r="T221" t="str">
        <f>VLOOKUP(K221/Iset2,IDMTData,IF(IChar2=NI1.3,6,IF(IChar2=NI3.0,4,IF(IChar2=VI,5,IF(IChar2=EI,7,IF(IChar2=EI.64,3,8))))))*_TM2</f>
        <v>#N/A</v>
      </c>
      <c r="U221" t="str">
        <f>VLOOKUP(K221/Iset3,IDMTData,IF(IChar3=NI1.3,6,IF(IChar3=NI3.0,4,IF(IChar3=VI,5,IF(IChar3=EI,7,IF(IChar3=EI.64,3,8))))))*_TM3</f>
        <v>#N/A</v>
      </c>
      <c r="V221" t="str">
        <f>VLOOKUP(K221/Iset4,IDMTData,IF(IChar4=NI1.3,6,IF(IChar4=NI3.0,4,IF(IChar4=VI,5,IF(IChar4=EI,7,IF(IChar4=EI.64,3,8))))))*_TM4</f>
        <v>#N/A</v>
      </c>
      <c r="W221" t="str">
        <f>VLOOKUP(K221/Iset5,IDMTData,IF(IChar5=NI1.3,6,IF(IChar5=NI3.0,4,IF(IChar5=VI,5,IF(IChar5=EI,7,IF(IChar5=EI.64,3,8))))))*_TM5</f>
        <v>#N/A</v>
      </c>
      <c r="Z221" s="58" t="str">
        <f t="shared" ref="Z221:AB221" si="389">NA()</f>
        <v>#N/A</v>
      </c>
      <c r="AA221" s="58" t="str">
        <f t="shared" si="389"/>
        <v>#N/A</v>
      </c>
      <c r="AB221" s="58" t="str">
        <f t="shared" si="389"/>
        <v>#N/A</v>
      </c>
    </row>
    <row r="222" ht="12.75" customHeight="1">
      <c r="A222" s="55">
        <v>4.8</v>
      </c>
      <c r="B222" s="56"/>
      <c r="C222" s="56" t="str">
        <f t="shared" si="243"/>
        <v>2.265</v>
      </c>
      <c r="D222" s="56" t="str">
        <f t="shared" si="53"/>
        <v>4.393</v>
      </c>
      <c r="E222" s="56" t="str">
        <f t="shared" si="54"/>
        <v>3.553</v>
      </c>
      <c r="F222" s="56" t="str">
        <f t="shared" si="55"/>
        <v>1.809</v>
      </c>
      <c r="G222" s="56" t="str">
        <f t="shared" si="56"/>
        <v>3.630</v>
      </c>
      <c r="H222" s="56" t="str">
        <f t="shared" si="57"/>
        <v>31.579</v>
      </c>
      <c r="K222" s="57">
        <v>432.0</v>
      </c>
      <c r="L222" s="58" t="str">
        <f t="shared" ref="L222:P222" si="390">IF(S222=S221,NA(),S222)</f>
        <v>#N/A</v>
      </c>
      <c r="M222" s="58" t="str">
        <f t="shared" si="390"/>
        <v>#N/A</v>
      </c>
      <c r="N222" s="58" t="str">
        <f t="shared" si="390"/>
        <v>#N/A</v>
      </c>
      <c r="O222" s="58" t="str">
        <f t="shared" si="390"/>
        <v>#N/A</v>
      </c>
      <c r="P222" s="58" t="str">
        <f t="shared" si="390"/>
        <v>#N/A</v>
      </c>
      <c r="Q222" s="58"/>
      <c r="S222" t="str">
        <f>VLOOKUP(K222/Iset1,IDMTData,IF(IChar1=NI1.3,6,IF(IChar1=NI3.0,4,IF(IChar1=VI,5,IF(IChar1=EI,7,IF(IChar1=EI.64,3,8))))))*_TM1</f>
        <v>#N/A</v>
      </c>
      <c r="T222" t="str">
        <f>VLOOKUP(K222/Iset2,IDMTData,IF(IChar2=NI1.3,6,IF(IChar2=NI3.0,4,IF(IChar2=VI,5,IF(IChar2=EI,7,IF(IChar2=EI.64,3,8))))))*_TM2</f>
        <v>#N/A</v>
      </c>
      <c r="U222" t="str">
        <f>VLOOKUP(K222/Iset3,IDMTData,IF(IChar3=NI1.3,6,IF(IChar3=NI3.0,4,IF(IChar3=VI,5,IF(IChar3=EI,7,IF(IChar3=EI.64,3,8))))))*_TM3</f>
        <v>#N/A</v>
      </c>
      <c r="V222" t="str">
        <f>VLOOKUP(K222/Iset4,IDMTData,IF(IChar4=NI1.3,6,IF(IChar4=NI3.0,4,IF(IChar4=VI,5,IF(IChar4=EI,7,IF(IChar4=EI.64,3,8))))))*_TM4</f>
        <v>#N/A</v>
      </c>
      <c r="W222" t="str">
        <f>VLOOKUP(K222/Iset5,IDMTData,IF(IChar5=NI1.3,6,IF(IChar5=NI3.0,4,IF(IChar5=VI,5,IF(IChar5=EI,7,IF(IChar5=EI.64,3,8))))))*_TM5</f>
        <v>#N/A</v>
      </c>
      <c r="Z222" s="58" t="str">
        <f t="shared" ref="Z222:AB222" si="391">NA()</f>
        <v>#N/A</v>
      </c>
      <c r="AA222" s="58" t="str">
        <f t="shared" si="391"/>
        <v>#N/A</v>
      </c>
      <c r="AB222" s="58" t="str">
        <f t="shared" si="391"/>
        <v>#N/A</v>
      </c>
    </row>
    <row r="223" ht="12.75" customHeight="1">
      <c r="A223" s="55">
        <v>4.9</v>
      </c>
      <c r="B223" s="56"/>
      <c r="C223" s="56" t="str">
        <f t="shared" si="243"/>
        <v>2.173</v>
      </c>
      <c r="D223" s="56" t="str">
        <f t="shared" si="53"/>
        <v>4.335</v>
      </c>
      <c r="E223" s="56" t="str">
        <f t="shared" si="54"/>
        <v>3.462</v>
      </c>
      <c r="F223" s="56" t="str">
        <f t="shared" si="55"/>
        <v>1.788</v>
      </c>
      <c r="G223" s="56" t="str">
        <f t="shared" si="56"/>
        <v>3.477</v>
      </c>
      <c r="H223" s="56" t="str">
        <f t="shared" si="57"/>
        <v>30.769</v>
      </c>
      <c r="K223" s="57">
        <v>436.0</v>
      </c>
      <c r="L223" s="58" t="str">
        <f t="shared" ref="L223:P223" si="392">IF(S223=S222,NA(),S223)</f>
        <v>#N/A</v>
      </c>
      <c r="M223" s="58" t="str">
        <f t="shared" si="392"/>
        <v>#N/A</v>
      </c>
      <c r="N223" s="58" t="str">
        <f t="shared" si="392"/>
        <v>#N/A</v>
      </c>
      <c r="O223" s="58" t="str">
        <f t="shared" si="392"/>
        <v>#N/A</v>
      </c>
      <c r="P223" s="58" t="str">
        <f t="shared" si="392"/>
        <v>#N/A</v>
      </c>
      <c r="Q223" s="58"/>
      <c r="S223" t="str">
        <f>VLOOKUP(K223/Iset1,IDMTData,IF(IChar1=NI1.3,6,IF(IChar1=NI3.0,4,IF(IChar1=VI,5,IF(IChar1=EI,7,IF(IChar1=EI.64,3,8))))))*_TM1</f>
        <v>#N/A</v>
      </c>
      <c r="T223" t="str">
        <f>VLOOKUP(K223/Iset2,IDMTData,IF(IChar2=NI1.3,6,IF(IChar2=NI3.0,4,IF(IChar2=VI,5,IF(IChar2=EI,7,IF(IChar2=EI.64,3,8))))))*_TM2</f>
        <v>#N/A</v>
      </c>
      <c r="U223" t="str">
        <f>VLOOKUP(K223/Iset3,IDMTData,IF(IChar3=NI1.3,6,IF(IChar3=NI3.0,4,IF(IChar3=VI,5,IF(IChar3=EI,7,IF(IChar3=EI.64,3,8))))))*_TM3</f>
        <v>#N/A</v>
      </c>
      <c r="V223" t="str">
        <f>VLOOKUP(K223/Iset4,IDMTData,IF(IChar4=NI1.3,6,IF(IChar4=NI3.0,4,IF(IChar4=VI,5,IF(IChar4=EI,7,IF(IChar4=EI.64,3,8))))))*_TM4</f>
        <v>#N/A</v>
      </c>
      <c r="W223" t="str">
        <f>VLOOKUP(K223/Iset5,IDMTData,IF(IChar5=NI1.3,6,IF(IChar5=NI3.0,4,IF(IChar5=VI,5,IF(IChar5=EI,7,IF(IChar5=EI.64,3,8))))))*_TM5</f>
        <v>#N/A</v>
      </c>
      <c r="Z223" s="58" t="str">
        <f t="shared" ref="Z223:AB223" si="393">NA()</f>
        <v>#N/A</v>
      </c>
      <c r="AA223" s="58" t="str">
        <f t="shared" si="393"/>
        <v>#N/A</v>
      </c>
      <c r="AB223" s="58" t="str">
        <f t="shared" si="393"/>
        <v>#N/A</v>
      </c>
    </row>
    <row r="224" ht="12.75" customHeight="1">
      <c r="A224" s="55">
        <v>5.0</v>
      </c>
      <c r="B224" s="56"/>
      <c r="C224" s="56" t="str">
        <f t="shared" si="243"/>
        <v>2.087</v>
      </c>
      <c r="D224" s="56" t="str">
        <f t="shared" si="53"/>
        <v>4.280</v>
      </c>
      <c r="E224" s="56" t="str">
        <f t="shared" si="54"/>
        <v>3.375</v>
      </c>
      <c r="F224" s="56" t="str">
        <f t="shared" si="55"/>
        <v>1.768</v>
      </c>
      <c r="G224" s="56" t="str">
        <f t="shared" si="56"/>
        <v>3.333</v>
      </c>
      <c r="H224" s="56" t="str">
        <f t="shared" si="57"/>
        <v>30.000</v>
      </c>
      <c r="K224" s="57">
        <v>440.0</v>
      </c>
      <c r="L224" s="58" t="str">
        <f t="shared" ref="L224:P224" si="394">IF(S224=S223,NA(),S224)</f>
        <v>#N/A</v>
      </c>
      <c r="M224" s="58" t="str">
        <f t="shared" si="394"/>
        <v>#N/A</v>
      </c>
      <c r="N224" s="58" t="str">
        <f t="shared" si="394"/>
        <v>#N/A</v>
      </c>
      <c r="O224" s="58" t="str">
        <f t="shared" si="394"/>
        <v>#N/A</v>
      </c>
      <c r="P224" s="58" t="str">
        <f t="shared" si="394"/>
        <v>#N/A</v>
      </c>
      <c r="Q224" s="58"/>
      <c r="S224" t="str">
        <f>VLOOKUP(K224/Iset1,IDMTData,IF(IChar1=NI1.3,6,IF(IChar1=NI3.0,4,IF(IChar1=VI,5,IF(IChar1=EI,7,IF(IChar1=EI.64,3,8))))))*_TM1</f>
        <v>#N/A</v>
      </c>
      <c r="T224" t="str">
        <f>VLOOKUP(K224/Iset2,IDMTData,IF(IChar2=NI1.3,6,IF(IChar2=NI3.0,4,IF(IChar2=VI,5,IF(IChar2=EI,7,IF(IChar2=EI.64,3,8))))))*_TM2</f>
        <v>#N/A</v>
      </c>
      <c r="U224" t="str">
        <f>VLOOKUP(K224/Iset3,IDMTData,IF(IChar3=NI1.3,6,IF(IChar3=NI3.0,4,IF(IChar3=VI,5,IF(IChar3=EI,7,IF(IChar3=EI.64,3,8))))))*_TM3</f>
        <v>#N/A</v>
      </c>
      <c r="V224" t="str">
        <f>VLOOKUP(K224/Iset4,IDMTData,IF(IChar4=NI1.3,6,IF(IChar4=NI3.0,4,IF(IChar4=VI,5,IF(IChar4=EI,7,IF(IChar4=EI.64,3,8))))))*_TM4</f>
        <v>#N/A</v>
      </c>
      <c r="W224" t="str">
        <f>VLOOKUP(K224/Iset5,IDMTData,IF(IChar5=NI1.3,6,IF(IChar5=NI3.0,4,IF(IChar5=VI,5,IF(IChar5=EI,7,IF(IChar5=EI.64,3,8))))))*_TM5</f>
        <v>#N/A</v>
      </c>
      <c r="Z224" s="58" t="str">
        <f t="shared" ref="Z224:AB224" si="395">NA()</f>
        <v>#N/A</v>
      </c>
      <c r="AA224" s="58" t="str">
        <f t="shared" si="395"/>
        <v>#N/A</v>
      </c>
      <c r="AB224" s="58" t="str">
        <f t="shared" si="395"/>
        <v>#N/A</v>
      </c>
    </row>
    <row r="225" ht="12.75" customHeight="1">
      <c r="A225" s="55">
        <v>5.5</v>
      </c>
      <c r="B225" s="56"/>
      <c r="C225" s="56" t="str">
        <f t="shared" si="243"/>
        <v>1.731</v>
      </c>
      <c r="D225" s="56" t="str">
        <f t="shared" si="53"/>
        <v>4.037</v>
      </c>
      <c r="E225" s="56" t="str">
        <f t="shared" si="54"/>
        <v>3.000</v>
      </c>
      <c r="F225" s="56" t="str">
        <f t="shared" si="55"/>
        <v>1.682</v>
      </c>
      <c r="G225" s="56" t="str">
        <f t="shared" si="56"/>
        <v>2.735</v>
      </c>
      <c r="H225" s="56" t="str">
        <f t="shared" si="57"/>
        <v>26.667</v>
      </c>
      <c r="K225" s="57">
        <v>444.0</v>
      </c>
      <c r="L225" s="58" t="str">
        <f t="shared" ref="L225:P225" si="396">IF(S225=S224,NA(),S225)</f>
        <v>#N/A</v>
      </c>
      <c r="M225" s="58" t="str">
        <f t="shared" si="396"/>
        <v>#N/A</v>
      </c>
      <c r="N225" s="58" t="str">
        <f t="shared" si="396"/>
        <v>#N/A</v>
      </c>
      <c r="O225" s="58" t="str">
        <f t="shared" si="396"/>
        <v>#N/A</v>
      </c>
      <c r="P225" s="58" t="str">
        <f t="shared" si="396"/>
        <v>#N/A</v>
      </c>
      <c r="Q225" s="58"/>
      <c r="S225" t="str">
        <f>VLOOKUP(K225/Iset1,IDMTData,IF(IChar1=NI1.3,6,IF(IChar1=NI3.0,4,IF(IChar1=VI,5,IF(IChar1=EI,7,IF(IChar1=EI.64,3,8))))))*_TM1</f>
        <v>#N/A</v>
      </c>
      <c r="T225" t="str">
        <f>VLOOKUP(K225/Iset2,IDMTData,IF(IChar2=NI1.3,6,IF(IChar2=NI3.0,4,IF(IChar2=VI,5,IF(IChar2=EI,7,IF(IChar2=EI.64,3,8))))))*_TM2</f>
        <v>#N/A</v>
      </c>
      <c r="U225" t="str">
        <f>VLOOKUP(K225/Iset3,IDMTData,IF(IChar3=NI1.3,6,IF(IChar3=NI3.0,4,IF(IChar3=VI,5,IF(IChar3=EI,7,IF(IChar3=EI.64,3,8))))))*_TM3</f>
        <v>#N/A</v>
      </c>
      <c r="V225" t="str">
        <f>VLOOKUP(K225/Iset4,IDMTData,IF(IChar4=NI1.3,6,IF(IChar4=NI3.0,4,IF(IChar4=VI,5,IF(IChar4=EI,7,IF(IChar4=EI.64,3,8))))))*_TM4</f>
        <v>#N/A</v>
      </c>
      <c r="W225" t="str">
        <f>VLOOKUP(K225/Iset5,IDMTData,IF(IChar5=NI1.3,6,IF(IChar5=NI3.0,4,IF(IChar5=VI,5,IF(IChar5=EI,7,IF(IChar5=EI.64,3,8))))))*_TM5</f>
        <v>#N/A</v>
      </c>
      <c r="Z225" s="58" t="str">
        <f t="shared" ref="Z225:AB225" si="397">NA()</f>
        <v>#N/A</v>
      </c>
      <c r="AA225" s="58" t="str">
        <f t="shared" si="397"/>
        <v>#N/A</v>
      </c>
      <c r="AB225" s="58" t="str">
        <f t="shared" si="397"/>
        <v>#N/A</v>
      </c>
    </row>
    <row r="226" ht="12.75" customHeight="1">
      <c r="A226" s="55">
        <v>6.0</v>
      </c>
      <c r="B226" s="56"/>
      <c r="C226" s="56" t="str">
        <f t="shared" si="243"/>
        <v>1.468</v>
      </c>
      <c r="D226" s="56" t="str">
        <f t="shared" si="53"/>
        <v>3.837</v>
      </c>
      <c r="E226" s="56" t="str">
        <f t="shared" si="54"/>
        <v>2.700</v>
      </c>
      <c r="F226" s="56" t="str">
        <f t="shared" si="55"/>
        <v>1.610</v>
      </c>
      <c r="G226" s="56" t="str">
        <f t="shared" si="56"/>
        <v>2.286</v>
      </c>
      <c r="H226" s="56" t="str">
        <f t="shared" si="57"/>
        <v>24.000</v>
      </c>
      <c r="K226" s="57">
        <v>448.0</v>
      </c>
      <c r="L226" s="58" t="str">
        <f t="shared" ref="L226:P226" si="398">IF(S226=S225,NA(),S226)</f>
        <v>#N/A</v>
      </c>
      <c r="M226" s="58" t="str">
        <f t="shared" si="398"/>
        <v>#N/A</v>
      </c>
      <c r="N226" s="58" t="str">
        <f t="shared" si="398"/>
        <v>#N/A</v>
      </c>
      <c r="O226" s="58" t="str">
        <f t="shared" si="398"/>
        <v>#N/A</v>
      </c>
      <c r="P226" s="58" t="str">
        <f t="shared" si="398"/>
        <v>#N/A</v>
      </c>
      <c r="Q226" s="58"/>
      <c r="S226" t="str">
        <f>VLOOKUP(K226/Iset1,IDMTData,IF(IChar1=NI1.3,6,IF(IChar1=NI3.0,4,IF(IChar1=VI,5,IF(IChar1=EI,7,IF(IChar1=EI.64,3,8))))))*_TM1</f>
        <v>#N/A</v>
      </c>
      <c r="T226" t="str">
        <f>VLOOKUP(K226/Iset2,IDMTData,IF(IChar2=NI1.3,6,IF(IChar2=NI3.0,4,IF(IChar2=VI,5,IF(IChar2=EI,7,IF(IChar2=EI.64,3,8))))))*_TM2</f>
        <v>#N/A</v>
      </c>
      <c r="U226" t="str">
        <f>VLOOKUP(K226/Iset3,IDMTData,IF(IChar3=NI1.3,6,IF(IChar3=NI3.0,4,IF(IChar3=VI,5,IF(IChar3=EI,7,IF(IChar3=EI.64,3,8))))))*_TM3</f>
        <v>#N/A</v>
      </c>
      <c r="V226" t="str">
        <f>VLOOKUP(K226/Iset4,IDMTData,IF(IChar4=NI1.3,6,IF(IChar4=NI3.0,4,IF(IChar4=VI,5,IF(IChar4=EI,7,IF(IChar4=EI.64,3,8))))))*_TM4</f>
        <v>#N/A</v>
      </c>
      <c r="W226" t="str">
        <f>VLOOKUP(K226/Iset5,IDMTData,IF(IChar5=NI1.3,6,IF(IChar5=NI3.0,4,IF(IChar5=VI,5,IF(IChar5=EI,7,IF(IChar5=EI.64,3,8))))))*_TM5</f>
        <v>#N/A</v>
      </c>
      <c r="Z226" s="58" t="str">
        <f t="shared" ref="Z226:AB226" si="399">NA()</f>
        <v>#N/A</v>
      </c>
      <c r="AA226" s="58" t="str">
        <f t="shared" si="399"/>
        <v>#N/A</v>
      </c>
      <c r="AB226" s="58" t="str">
        <f t="shared" si="399"/>
        <v>#N/A</v>
      </c>
    </row>
    <row r="227" ht="12.75" customHeight="1">
      <c r="A227" s="55">
        <v>6.5</v>
      </c>
      <c r="B227" s="56"/>
      <c r="C227" s="56" t="str">
        <f t="shared" si="243"/>
        <v>1.269</v>
      </c>
      <c r="D227" s="56" t="str">
        <f t="shared" si="53"/>
        <v>3.670</v>
      </c>
      <c r="E227" s="56" t="str">
        <f t="shared" si="54"/>
        <v>2.455</v>
      </c>
      <c r="F227" s="56" t="str">
        <f t="shared" si="55"/>
        <v>1.551</v>
      </c>
      <c r="G227" s="56" t="str">
        <f t="shared" si="56"/>
        <v>1.939</v>
      </c>
      <c r="H227" s="56" t="str">
        <f t="shared" si="57"/>
        <v>21.818</v>
      </c>
      <c r="K227" s="57">
        <v>452.0</v>
      </c>
      <c r="L227" s="58" t="str">
        <f t="shared" ref="L227:P227" si="400">IF(S227=S226,NA(),S227)</f>
        <v>#N/A</v>
      </c>
      <c r="M227" s="58" t="str">
        <f t="shared" si="400"/>
        <v>#N/A</v>
      </c>
      <c r="N227" s="58" t="str">
        <f t="shared" si="400"/>
        <v>#N/A</v>
      </c>
      <c r="O227" s="58" t="str">
        <f t="shared" si="400"/>
        <v>#N/A</v>
      </c>
      <c r="P227" s="58" t="str">
        <f t="shared" si="400"/>
        <v>#N/A</v>
      </c>
      <c r="Q227" s="58"/>
      <c r="S227" t="str">
        <f>VLOOKUP(K227/Iset1,IDMTData,IF(IChar1=NI1.3,6,IF(IChar1=NI3.0,4,IF(IChar1=VI,5,IF(IChar1=EI,7,IF(IChar1=EI.64,3,8))))))*_TM1</f>
        <v>#N/A</v>
      </c>
      <c r="T227" t="str">
        <f>VLOOKUP(K227/Iset2,IDMTData,IF(IChar2=NI1.3,6,IF(IChar2=NI3.0,4,IF(IChar2=VI,5,IF(IChar2=EI,7,IF(IChar2=EI.64,3,8))))))*_TM2</f>
        <v>#N/A</v>
      </c>
      <c r="U227" t="str">
        <f>VLOOKUP(K227/Iset3,IDMTData,IF(IChar3=NI1.3,6,IF(IChar3=NI3.0,4,IF(IChar3=VI,5,IF(IChar3=EI,7,IF(IChar3=EI.64,3,8))))))*_TM3</f>
        <v>#N/A</v>
      </c>
      <c r="V227" t="str">
        <f>VLOOKUP(K227/Iset4,IDMTData,IF(IChar4=NI1.3,6,IF(IChar4=NI3.0,4,IF(IChar4=VI,5,IF(IChar4=EI,7,IF(IChar4=EI.64,3,8))))))*_TM4</f>
        <v>#N/A</v>
      </c>
      <c r="W227" t="str">
        <f>VLOOKUP(K227/Iset5,IDMTData,IF(IChar5=NI1.3,6,IF(IChar5=NI3.0,4,IF(IChar5=VI,5,IF(IChar5=EI,7,IF(IChar5=EI.64,3,8))))))*_TM5</f>
        <v>#N/A</v>
      </c>
      <c r="Z227" s="58" t="str">
        <f t="shared" ref="Z227:AB227" si="401">NA()</f>
        <v>#N/A</v>
      </c>
      <c r="AA227" s="58" t="str">
        <f t="shared" si="401"/>
        <v>#N/A</v>
      </c>
      <c r="AB227" s="58" t="str">
        <f t="shared" si="401"/>
        <v>#N/A</v>
      </c>
    </row>
    <row r="228" ht="12.75" customHeight="1">
      <c r="A228" s="55">
        <v>7.0</v>
      </c>
      <c r="B228" s="56"/>
      <c r="C228" s="56" t="str">
        <f t="shared" si="243"/>
        <v>1.114</v>
      </c>
      <c r="D228" s="56" t="str">
        <f t="shared" si="53"/>
        <v>3.528</v>
      </c>
      <c r="E228" s="56" t="str">
        <f t="shared" si="54"/>
        <v>2.250</v>
      </c>
      <c r="F228" s="56" t="str">
        <f t="shared" si="55"/>
        <v>1.500</v>
      </c>
      <c r="G228" s="56" t="str">
        <f t="shared" si="56"/>
        <v>1.667</v>
      </c>
      <c r="H228" s="56" t="str">
        <f t="shared" si="57"/>
        <v>20.000</v>
      </c>
      <c r="K228" s="57">
        <v>456.0</v>
      </c>
      <c r="L228" s="58" t="str">
        <f t="shared" ref="L228:P228" si="402">IF(S228=S227,NA(),S228)</f>
        <v>#N/A</v>
      </c>
      <c r="M228" s="58" t="str">
        <f t="shared" si="402"/>
        <v>#N/A</v>
      </c>
      <c r="N228" s="58" t="str">
        <f t="shared" si="402"/>
        <v>#N/A</v>
      </c>
      <c r="O228" s="58" t="str">
        <f t="shared" si="402"/>
        <v>#N/A</v>
      </c>
      <c r="P228" s="58" t="str">
        <f t="shared" si="402"/>
        <v>#N/A</v>
      </c>
      <c r="Q228" s="58"/>
      <c r="S228" t="str">
        <f>VLOOKUP(K228/Iset1,IDMTData,IF(IChar1=NI1.3,6,IF(IChar1=NI3.0,4,IF(IChar1=VI,5,IF(IChar1=EI,7,IF(IChar1=EI.64,3,8))))))*_TM1</f>
        <v>#N/A</v>
      </c>
      <c r="T228" t="str">
        <f>VLOOKUP(K228/Iset2,IDMTData,IF(IChar2=NI1.3,6,IF(IChar2=NI3.0,4,IF(IChar2=VI,5,IF(IChar2=EI,7,IF(IChar2=EI.64,3,8))))))*_TM2</f>
        <v>#N/A</v>
      </c>
      <c r="U228" t="str">
        <f>VLOOKUP(K228/Iset3,IDMTData,IF(IChar3=NI1.3,6,IF(IChar3=NI3.0,4,IF(IChar3=VI,5,IF(IChar3=EI,7,IF(IChar3=EI.64,3,8))))))*_TM3</f>
        <v>#N/A</v>
      </c>
      <c r="V228" t="str">
        <f>VLOOKUP(K228/Iset4,IDMTData,IF(IChar4=NI1.3,6,IF(IChar4=NI3.0,4,IF(IChar4=VI,5,IF(IChar4=EI,7,IF(IChar4=EI.64,3,8))))))*_TM4</f>
        <v>#N/A</v>
      </c>
      <c r="W228" t="str">
        <f>VLOOKUP(K228/Iset5,IDMTData,IF(IChar5=NI1.3,6,IF(IChar5=NI3.0,4,IF(IChar5=VI,5,IF(IChar5=EI,7,IF(IChar5=EI.64,3,8))))))*_TM5</f>
        <v>#N/A</v>
      </c>
      <c r="Z228" s="58" t="str">
        <f t="shared" ref="Z228:AB228" si="403">NA()</f>
        <v>#N/A</v>
      </c>
      <c r="AA228" s="58" t="str">
        <f t="shared" si="403"/>
        <v>#N/A</v>
      </c>
      <c r="AB228" s="58" t="str">
        <f t="shared" si="403"/>
        <v>#N/A</v>
      </c>
    </row>
    <row r="229" ht="12.75" customHeight="1">
      <c r="A229" s="55">
        <v>7.5</v>
      </c>
      <c r="B229" s="56"/>
      <c r="C229" s="56" t="str">
        <f t="shared" si="243"/>
        <v>0.991</v>
      </c>
      <c r="D229" s="56" t="str">
        <f t="shared" si="53"/>
        <v>3.405</v>
      </c>
      <c r="E229" s="56" t="str">
        <f t="shared" si="54"/>
        <v>2.077</v>
      </c>
      <c r="F229" s="56" t="str">
        <f t="shared" si="55"/>
        <v>1.456</v>
      </c>
      <c r="G229" s="56" t="str">
        <f t="shared" si="56"/>
        <v>1.448</v>
      </c>
      <c r="H229" s="56" t="str">
        <f t="shared" si="57"/>
        <v>18.462</v>
      </c>
      <c r="K229" s="57">
        <v>460.0</v>
      </c>
      <c r="L229" s="58" t="str">
        <f t="shared" ref="L229:P229" si="404">IF(S229=S228,NA(),S229)</f>
        <v>#N/A</v>
      </c>
      <c r="M229" s="58" t="str">
        <f t="shared" si="404"/>
        <v>#N/A</v>
      </c>
      <c r="N229" s="58" t="str">
        <f t="shared" si="404"/>
        <v>#N/A</v>
      </c>
      <c r="O229" s="58" t="str">
        <f t="shared" si="404"/>
        <v>#N/A</v>
      </c>
      <c r="P229" s="58" t="str">
        <f t="shared" si="404"/>
        <v>#N/A</v>
      </c>
      <c r="Q229" s="58"/>
      <c r="S229" t="str">
        <f>VLOOKUP(K229/Iset1,IDMTData,IF(IChar1=NI1.3,6,IF(IChar1=NI3.0,4,IF(IChar1=VI,5,IF(IChar1=EI,7,IF(IChar1=EI.64,3,8))))))*_TM1</f>
        <v>#N/A</v>
      </c>
      <c r="T229" t="str">
        <f>VLOOKUP(K229/Iset2,IDMTData,IF(IChar2=NI1.3,6,IF(IChar2=NI3.0,4,IF(IChar2=VI,5,IF(IChar2=EI,7,IF(IChar2=EI.64,3,8))))))*_TM2</f>
        <v>#N/A</v>
      </c>
      <c r="U229" t="str">
        <f>VLOOKUP(K229/Iset3,IDMTData,IF(IChar3=NI1.3,6,IF(IChar3=NI3.0,4,IF(IChar3=VI,5,IF(IChar3=EI,7,IF(IChar3=EI.64,3,8))))))*_TM3</f>
        <v>#N/A</v>
      </c>
      <c r="V229" t="str">
        <f>VLOOKUP(K229/Iset4,IDMTData,IF(IChar4=NI1.3,6,IF(IChar4=NI3.0,4,IF(IChar4=VI,5,IF(IChar4=EI,7,IF(IChar4=EI.64,3,8))))))*_TM4</f>
        <v>#N/A</v>
      </c>
      <c r="W229" t="str">
        <f>VLOOKUP(K229/Iset5,IDMTData,IF(IChar5=NI1.3,6,IF(IChar5=NI3.0,4,IF(IChar5=VI,5,IF(IChar5=EI,7,IF(IChar5=EI.64,3,8))))))*_TM5</f>
        <v>#N/A</v>
      </c>
      <c r="Z229" s="58" t="str">
        <f t="shared" ref="Z229:AB229" si="405">NA()</f>
        <v>#N/A</v>
      </c>
      <c r="AA229" s="58" t="str">
        <f t="shared" si="405"/>
        <v>#N/A</v>
      </c>
      <c r="AB229" s="58" t="str">
        <f t="shared" si="405"/>
        <v>#N/A</v>
      </c>
    </row>
    <row r="230" ht="12.75" customHeight="1">
      <c r="A230" s="55">
        <v>8.0</v>
      </c>
      <c r="B230" s="56"/>
      <c r="C230" s="56" t="str">
        <f t="shared" si="243"/>
        <v>0.892</v>
      </c>
      <c r="D230" s="56" t="str">
        <f t="shared" si="53"/>
        <v>3.297</v>
      </c>
      <c r="E230" s="56" t="str">
        <f t="shared" si="54"/>
        <v>1.929</v>
      </c>
      <c r="F230" s="56" t="str">
        <f t="shared" si="55"/>
        <v>1.417</v>
      </c>
      <c r="G230" s="56" t="str">
        <f t="shared" si="56"/>
        <v>1.270</v>
      </c>
      <c r="H230" s="56" t="str">
        <f t="shared" si="57"/>
        <v>17.143</v>
      </c>
      <c r="K230" s="57">
        <v>464.0</v>
      </c>
      <c r="L230" s="58" t="str">
        <f t="shared" ref="L230:P230" si="406">IF(S230=S229,NA(),S230)</f>
        <v>#N/A</v>
      </c>
      <c r="M230" s="58" t="str">
        <f t="shared" si="406"/>
        <v>#N/A</v>
      </c>
      <c r="N230" s="58" t="str">
        <f t="shared" si="406"/>
        <v>#N/A</v>
      </c>
      <c r="O230" s="58" t="str">
        <f t="shared" si="406"/>
        <v>#N/A</v>
      </c>
      <c r="P230" s="58" t="str">
        <f t="shared" si="406"/>
        <v>#N/A</v>
      </c>
      <c r="Q230" s="58"/>
      <c r="S230" t="str">
        <f>VLOOKUP(K230/Iset1,IDMTData,IF(IChar1=NI1.3,6,IF(IChar1=NI3.0,4,IF(IChar1=VI,5,IF(IChar1=EI,7,IF(IChar1=EI.64,3,8))))))*_TM1</f>
        <v>#N/A</v>
      </c>
      <c r="T230" t="str">
        <f>VLOOKUP(K230/Iset2,IDMTData,IF(IChar2=NI1.3,6,IF(IChar2=NI3.0,4,IF(IChar2=VI,5,IF(IChar2=EI,7,IF(IChar2=EI.64,3,8))))))*_TM2</f>
        <v>#N/A</v>
      </c>
      <c r="U230" t="str">
        <f>VLOOKUP(K230/Iset3,IDMTData,IF(IChar3=NI1.3,6,IF(IChar3=NI3.0,4,IF(IChar3=VI,5,IF(IChar3=EI,7,IF(IChar3=EI.64,3,8))))))*_TM3</f>
        <v>#N/A</v>
      </c>
      <c r="V230" t="str">
        <f>VLOOKUP(K230/Iset4,IDMTData,IF(IChar4=NI1.3,6,IF(IChar4=NI3.0,4,IF(IChar4=VI,5,IF(IChar4=EI,7,IF(IChar4=EI.64,3,8))))))*_TM4</f>
        <v>#N/A</v>
      </c>
      <c r="W230" t="str">
        <f>VLOOKUP(K230/Iset5,IDMTData,IF(IChar5=NI1.3,6,IF(IChar5=NI3.0,4,IF(IChar5=VI,5,IF(IChar5=EI,7,IF(IChar5=EI.64,3,8))))))*_TM5</f>
        <v>#N/A</v>
      </c>
      <c r="Z230" s="58" t="str">
        <f t="shared" ref="Z230:AB230" si="407">NA()</f>
        <v>#N/A</v>
      </c>
      <c r="AA230" s="58" t="str">
        <f t="shared" si="407"/>
        <v>#N/A</v>
      </c>
      <c r="AB230" s="58" t="str">
        <f t="shared" si="407"/>
        <v>#N/A</v>
      </c>
    </row>
    <row r="231" ht="12.75" customHeight="1">
      <c r="A231" s="55">
        <v>8.5</v>
      </c>
      <c r="B231" s="56"/>
      <c r="C231" s="56" t="str">
        <f t="shared" si="243"/>
        <v>0.811</v>
      </c>
      <c r="D231" s="56" t="str">
        <f t="shared" si="53"/>
        <v>3.201</v>
      </c>
      <c r="E231" s="56" t="str">
        <f t="shared" si="54"/>
        <v>1.800</v>
      </c>
      <c r="F231" s="56" t="str">
        <f t="shared" si="55"/>
        <v>1.383</v>
      </c>
      <c r="G231" s="56" t="str">
        <f t="shared" si="56"/>
        <v>1.123</v>
      </c>
      <c r="H231" s="56" t="str">
        <f t="shared" si="57"/>
        <v>16.000</v>
      </c>
      <c r="K231" s="57">
        <v>468.0</v>
      </c>
      <c r="L231" s="58" t="str">
        <f t="shared" ref="L231:P231" si="408">IF(S231=S230,NA(),S231)</f>
        <v>#N/A</v>
      </c>
      <c r="M231" s="58" t="str">
        <f t="shared" si="408"/>
        <v>#N/A</v>
      </c>
      <c r="N231" s="58" t="str">
        <f t="shared" si="408"/>
        <v>#N/A</v>
      </c>
      <c r="O231" s="58" t="str">
        <f t="shared" si="408"/>
        <v>#N/A</v>
      </c>
      <c r="P231" s="58" t="str">
        <f t="shared" si="408"/>
        <v>#N/A</v>
      </c>
      <c r="Q231" s="58"/>
      <c r="S231" t="str">
        <f>VLOOKUP(K231/Iset1,IDMTData,IF(IChar1=NI1.3,6,IF(IChar1=NI3.0,4,IF(IChar1=VI,5,IF(IChar1=EI,7,IF(IChar1=EI.64,3,8))))))*_TM1</f>
        <v>#N/A</v>
      </c>
      <c r="T231" t="str">
        <f>VLOOKUP(K231/Iset2,IDMTData,IF(IChar2=NI1.3,6,IF(IChar2=NI3.0,4,IF(IChar2=VI,5,IF(IChar2=EI,7,IF(IChar2=EI.64,3,8))))))*_TM2</f>
        <v>#N/A</v>
      </c>
      <c r="U231" t="str">
        <f>VLOOKUP(K231/Iset3,IDMTData,IF(IChar3=NI1.3,6,IF(IChar3=NI3.0,4,IF(IChar3=VI,5,IF(IChar3=EI,7,IF(IChar3=EI.64,3,8))))))*_TM3</f>
        <v>#N/A</v>
      </c>
      <c r="V231" t="str">
        <f>VLOOKUP(K231/Iset4,IDMTData,IF(IChar4=NI1.3,6,IF(IChar4=NI3.0,4,IF(IChar4=VI,5,IF(IChar4=EI,7,IF(IChar4=EI.64,3,8))))))*_TM4</f>
        <v>#N/A</v>
      </c>
      <c r="W231" t="str">
        <f>VLOOKUP(K231/Iset5,IDMTData,IF(IChar5=NI1.3,6,IF(IChar5=NI3.0,4,IF(IChar5=VI,5,IF(IChar5=EI,7,IF(IChar5=EI.64,3,8))))))*_TM5</f>
        <v>#N/A</v>
      </c>
      <c r="Z231" s="58" t="str">
        <f t="shared" ref="Z231:AB231" si="409">NA()</f>
        <v>#N/A</v>
      </c>
      <c r="AA231" s="58" t="str">
        <f t="shared" si="409"/>
        <v>#N/A</v>
      </c>
      <c r="AB231" s="58" t="str">
        <f t="shared" si="409"/>
        <v>#N/A</v>
      </c>
    </row>
    <row r="232" ht="12.75" customHeight="1">
      <c r="A232" s="55">
        <v>9.0</v>
      </c>
      <c r="B232" s="56"/>
      <c r="C232" s="56" t="str">
        <f t="shared" si="243"/>
        <v>0.744</v>
      </c>
      <c r="D232" s="56" t="str">
        <f t="shared" si="53"/>
        <v>3.116</v>
      </c>
      <c r="E232" s="56" t="str">
        <f t="shared" si="54"/>
        <v>1.688</v>
      </c>
      <c r="F232" s="56" t="str">
        <f t="shared" si="55"/>
        <v>1.353</v>
      </c>
      <c r="G232" s="56" t="str">
        <f t="shared" si="56"/>
        <v>1.000</v>
      </c>
      <c r="H232" s="56" t="str">
        <f t="shared" si="57"/>
        <v>15.000</v>
      </c>
      <c r="K232" s="57">
        <v>472.0</v>
      </c>
      <c r="L232" s="58" t="str">
        <f t="shared" ref="L232:P232" si="410">IF(S232=S231,NA(),S232)</f>
        <v>#N/A</v>
      </c>
      <c r="M232" s="58" t="str">
        <f t="shared" si="410"/>
        <v>#N/A</v>
      </c>
      <c r="N232" s="58" t="str">
        <f t="shared" si="410"/>
        <v>#N/A</v>
      </c>
      <c r="O232" s="58" t="str">
        <f t="shared" si="410"/>
        <v>#N/A</v>
      </c>
      <c r="P232" s="58" t="str">
        <f t="shared" si="410"/>
        <v>#N/A</v>
      </c>
      <c r="Q232" s="58"/>
      <c r="S232" t="str">
        <f>VLOOKUP(K232/Iset1,IDMTData,IF(IChar1=NI1.3,6,IF(IChar1=NI3.0,4,IF(IChar1=VI,5,IF(IChar1=EI,7,IF(IChar1=EI.64,3,8))))))*_TM1</f>
        <v>#N/A</v>
      </c>
      <c r="T232" t="str">
        <f>VLOOKUP(K232/Iset2,IDMTData,IF(IChar2=NI1.3,6,IF(IChar2=NI3.0,4,IF(IChar2=VI,5,IF(IChar2=EI,7,IF(IChar2=EI.64,3,8))))))*_TM2</f>
        <v>#N/A</v>
      </c>
      <c r="U232" t="str">
        <f>VLOOKUP(K232/Iset3,IDMTData,IF(IChar3=NI1.3,6,IF(IChar3=NI3.0,4,IF(IChar3=VI,5,IF(IChar3=EI,7,IF(IChar3=EI.64,3,8))))))*_TM3</f>
        <v>#N/A</v>
      </c>
      <c r="V232" t="str">
        <f>VLOOKUP(K232/Iset4,IDMTData,IF(IChar4=NI1.3,6,IF(IChar4=NI3.0,4,IF(IChar4=VI,5,IF(IChar4=EI,7,IF(IChar4=EI.64,3,8))))))*_TM4</f>
        <v>#N/A</v>
      </c>
      <c r="W232" t="str">
        <f>VLOOKUP(K232/Iset5,IDMTData,IF(IChar5=NI1.3,6,IF(IChar5=NI3.0,4,IF(IChar5=VI,5,IF(IChar5=EI,7,IF(IChar5=EI.64,3,8))))))*_TM5</f>
        <v>#N/A</v>
      </c>
      <c r="Z232" s="58" t="str">
        <f t="shared" ref="Z232:AB232" si="411">NA()</f>
        <v>#N/A</v>
      </c>
      <c r="AA232" s="58" t="str">
        <f t="shared" si="411"/>
        <v>#N/A</v>
      </c>
      <c r="AB232" s="58" t="str">
        <f t="shared" si="411"/>
        <v>#N/A</v>
      </c>
    </row>
    <row r="233" ht="12.75" customHeight="1">
      <c r="A233" s="55">
        <v>9.5</v>
      </c>
      <c r="B233" s="56"/>
      <c r="C233" s="56" t="str">
        <f t="shared" si="243"/>
        <v>0.688</v>
      </c>
      <c r="D233" s="56" t="str">
        <f t="shared" si="53"/>
        <v>3.040</v>
      </c>
      <c r="E233" s="56" t="str">
        <f t="shared" si="54"/>
        <v>1.588</v>
      </c>
      <c r="F233" s="56" t="str">
        <f t="shared" si="55"/>
        <v>1.326</v>
      </c>
      <c r="G233" s="56" t="str">
        <f t="shared" si="56"/>
        <v>0.896</v>
      </c>
      <c r="H233" s="56" t="str">
        <f t="shared" si="57"/>
        <v>14.118</v>
      </c>
      <c r="K233" s="57">
        <v>476.0</v>
      </c>
      <c r="L233" s="58" t="str">
        <f t="shared" ref="L233:P233" si="412">IF(S233=S232,NA(),S233)</f>
        <v>#N/A</v>
      </c>
      <c r="M233" s="58" t="str">
        <f t="shared" si="412"/>
        <v>#N/A</v>
      </c>
      <c r="N233" s="58" t="str">
        <f t="shared" si="412"/>
        <v>#N/A</v>
      </c>
      <c r="O233" s="58" t="str">
        <f t="shared" si="412"/>
        <v>#N/A</v>
      </c>
      <c r="P233" s="58" t="str">
        <f t="shared" si="412"/>
        <v>#N/A</v>
      </c>
      <c r="Q233" s="58"/>
      <c r="S233" t="str">
        <f>VLOOKUP(K233/Iset1,IDMTData,IF(IChar1=NI1.3,6,IF(IChar1=NI3.0,4,IF(IChar1=VI,5,IF(IChar1=EI,7,IF(IChar1=EI.64,3,8))))))*_TM1</f>
        <v>#N/A</v>
      </c>
      <c r="T233" t="str">
        <f>VLOOKUP(K233/Iset2,IDMTData,IF(IChar2=NI1.3,6,IF(IChar2=NI3.0,4,IF(IChar2=VI,5,IF(IChar2=EI,7,IF(IChar2=EI.64,3,8))))))*_TM2</f>
        <v>#N/A</v>
      </c>
      <c r="U233" t="str">
        <f>VLOOKUP(K233/Iset3,IDMTData,IF(IChar3=NI1.3,6,IF(IChar3=NI3.0,4,IF(IChar3=VI,5,IF(IChar3=EI,7,IF(IChar3=EI.64,3,8))))))*_TM3</f>
        <v>#N/A</v>
      </c>
      <c r="V233" t="str">
        <f>VLOOKUP(K233/Iset4,IDMTData,IF(IChar4=NI1.3,6,IF(IChar4=NI3.0,4,IF(IChar4=VI,5,IF(IChar4=EI,7,IF(IChar4=EI.64,3,8))))))*_TM4</f>
        <v>#N/A</v>
      </c>
      <c r="W233" t="str">
        <f>VLOOKUP(K233/Iset5,IDMTData,IF(IChar5=NI1.3,6,IF(IChar5=NI3.0,4,IF(IChar5=VI,5,IF(IChar5=EI,7,IF(IChar5=EI.64,3,8))))))*_TM5</f>
        <v>#N/A</v>
      </c>
      <c r="Z233" s="58" t="str">
        <f t="shared" ref="Z233:AB233" si="413">NA()</f>
        <v>#N/A</v>
      </c>
      <c r="AA233" s="58" t="str">
        <f t="shared" si="413"/>
        <v>#N/A</v>
      </c>
      <c r="AB233" s="58" t="str">
        <f t="shared" si="413"/>
        <v>#N/A</v>
      </c>
    </row>
    <row r="234" ht="12.75" customHeight="1">
      <c r="A234" s="55">
        <v>10.0</v>
      </c>
      <c r="B234" s="56"/>
      <c r="C234" s="56" t="str">
        <f t="shared" si="243"/>
        <v>0.641</v>
      </c>
      <c r="D234" s="56" t="str">
        <f t="shared" si="53"/>
        <v>2.971</v>
      </c>
      <c r="E234" s="56" t="str">
        <f t="shared" si="54"/>
        <v>1.500</v>
      </c>
      <c r="F234" s="56" t="str">
        <f t="shared" si="55"/>
        <v>1.301</v>
      </c>
      <c r="G234" s="56" t="str">
        <f t="shared" si="56"/>
        <v>0.808</v>
      </c>
      <c r="H234" s="56" t="str">
        <f t="shared" si="57"/>
        <v>13.333</v>
      </c>
      <c r="K234" s="57">
        <v>480.0</v>
      </c>
      <c r="L234" s="58" t="str">
        <f t="shared" ref="L234:P234" si="414">IF(S234=S233,NA(),S234)</f>
        <v>#N/A</v>
      </c>
      <c r="M234" s="58" t="str">
        <f t="shared" si="414"/>
        <v>#N/A</v>
      </c>
      <c r="N234" s="58" t="str">
        <f t="shared" si="414"/>
        <v>#N/A</v>
      </c>
      <c r="O234" s="58" t="str">
        <f t="shared" si="414"/>
        <v>#N/A</v>
      </c>
      <c r="P234" s="58" t="str">
        <f t="shared" si="414"/>
        <v>#N/A</v>
      </c>
      <c r="Q234" s="58"/>
      <c r="S234" t="str">
        <f>VLOOKUP(K234/Iset1,IDMTData,IF(IChar1=NI1.3,6,IF(IChar1=NI3.0,4,IF(IChar1=VI,5,IF(IChar1=EI,7,IF(IChar1=EI.64,3,8))))))*_TM1</f>
        <v>#N/A</v>
      </c>
      <c r="T234" t="str">
        <f>VLOOKUP(K234/Iset2,IDMTData,IF(IChar2=NI1.3,6,IF(IChar2=NI3.0,4,IF(IChar2=VI,5,IF(IChar2=EI,7,IF(IChar2=EI.64,3,8))))))*_TM2</f>
        <v>#N/A</v>
      </c>
      <c r="U234" t="str">
        <f>VLOOKUP(K234/Iset3,IDMTData,IF(IChar3=NI1.3,6,IF(IChar3=NI3.0,4,IF(IChar3=VI,5,IF(IChar3=EI,7,IF(IChar3=EI.64,3,8))))))*_TM3</f>
        <v>#N/A</v>
      </c>
      <c r="V234" t="str">
        <f>VLOOKUP(K234/Iset4,IDMTData,IF(IChar4=NI1.3,6,IF(IChar4=NI3.0,4,IF(IChar4=VI,5,IF(IChar4=EI,7,IF(IChar4=EI.64,3,8))))))*_TM4</f>
        <v>#N/A</v>
      </c>
      <c r="W234" t="str">
        <f>VLOOKUP(K234/Iset5,IDMTData,IF(IChar5=NI1.3,6,IF(IChar5=NI3.0,4,IF(IChar5=VI,5,IF(IChar5=EI,7,IF(IChar5=EI.64,3,8))))))*_TM5</f>
        <v>#N/A</v>
      </c>
      <c r="Z234" s="58" t="str">
        <f t="shared" ref="Z234:AB234" si="415">NA()</f>
        <v>#N/A</v>
      </c>
      <c r="AA234" s="58" t="str">
        <f t="shared" si="415"/>
        <v>#N/A</v>
      </c>
      <c r="AB234" s="58" t="str">
        <f t="shared" si="415"/>
        <v>#N/A</v>
      </c>
    </row>
    <row r="235" ht="12.75" customHeight="1">
      <c r="A235" s="55">
        <v>10.5</v>
      </c>
      <c r="B235" s="56"/>
      <c r="C235" s="56" t="str">
        <f t="shared" si="243"/>
        <v>0.600</v>
      </c>
      <c r="D235" s="56" t="str">
        <f t="shared" si="53"/>
        <v>2.908</v>
      </c>
      <c r="E235" s="56" t="str">
        <f t="shared" si="54"/>
        <v>1.421</v>
      </c>
      <c r="F235" s="56" t="str">
        <f t="shared" si="55"/>
        <v>1.278</v>
      </c>
      <c r="G235" s="56" t="str">
        <f t="shared" si="56"/>
        <v>0.732</v>
      </c>
      <c r="H235" s="56" t="str">
        <f t="shared" si="57"/>
        <v>12.632</v>
      </c>
      <c r="K235" s="57">
        <v>484.0</v>
      </c>
      <c r="L235" s="58" t="str">
        <f t="shared" ref="L235:P235" si="416">IF(S235=S234,NA(),S235)</f>
        <v>#N/A</v>
      </c>
      <c r="M235" s="58" t="str">
        <f t="shared" si="416"/>
        <v>#N/A</v>
      </c>
      <c r="N235" s="58" t="str">
        <f t="shared" si="416"/>
        <v>#N/A</v>
      </c>
      <c r="O235" s="58" t="str">
        <f t="shared" si="416"/>
        <v>#N/A</v>
      </c>
      <c r="P235" s="58" t="str">
        <f t="shared" si="416"/>
        <v>#N/A</v>
      </c>
      <c r="Q235" s="58"/>
      <c r="S235" t="str">
        <f>VLOOKUP(K235/Iset1,IDMTData,IF(IChar1=NI1.3,6,IF(IChar1=NI3.0,4,IF(IChar1=VI,5,IF(IChar1=EI,7,IF(IChar1=EI.64,3,8))))))*_TM1</f>
        <v>#N/A</v>
      </c>
      <c r="T235" t="str">
        <f>VLOOKUP(K235/Iset2,IDMTData,IF(IChar2=NI1.3,6,IF(IChar2=NI3.0,4,IF(IChar2=VI,5,IF(IChar2=EI,7,IF(IChar2=EI.64,3,8))))))*_TM2</f>
        <v>#N/A</v>
      </c>
      <c r="U235" t="str">
        <f>VLOOKUP(K235/Iset3,IDMTData,IF(IChar3=NI1.3,6,IF(IChar3=NI3.0,4,IF(IChar3=VI,5,IF(IChar3=EI,7,IF(IChar3=EI.64,3,8))))))*_TM3</f>
        <v>#N/A</v>
      </c>
      <c r="V235" t="str">
        <f>VLOOKUP(K235/Iset4,IDMTData,IF(IChar4=NI1.3,6,IF(IChar4=NI3.0,4,IF(IChar4=VI,5,IF(IChar4=EI,7,IF(IChar4=EI.64,3,8))))))*_TM4</f>
        <v>#N/A</v>
      </c>
      <c r="W235" t="str">
        <f>VLOOKUP(K235/Iset5,IDMTData,IF(IChar5=NI1.3,6,IF(IChar5=NI3.0,4,IF(IChar5=VI,5,IF(IChar5=EI,7,IF(IChar5=EI.64,3,8))))))*_TM5</f>
        <v>#N/A</v>
      </c>
      <c r="Z235" s="58" t="str">
        <f t="shared" ref="Z235:AB235" si="417">NA()</f>
        <v>#N/A</v>
      </c>
      <c r="AA235" s="58" t="str">
        <f t="shared" si="417"/>
        <v>#N/A</v>
      </c>
      <c r="AB235" s="58" t="str">
        <f t="shared" si="417"/>
        <v>#N/A</v>
      </c>
    </row>
    <row r="236" ht="12.75" customHeight="1">
      <c r="A236" s="55">
        <v>11.0</v>
      </c>
      <c r="B236" s="56"/>
      <c r="C236" s="56" t="str">
        <f t="shared" si="243"/>
        <v>0.566</v>
      </c>
      <c r="D236" s="56" t="str">
        <f t="shared" si="53"/>
        <v>2.850</v>
      </c>
      <c r="E236" s="56" t="str">
        <f t="shared" si="54"/>
        <v>1.350</v>
      </c>
      <c r="F236" s="56" t="str">
        <f t="shared" si="55"/>
        <v>1.258</v>
      </c>
      <c r="G236" s="56" t="str">
        <f t="shared" si="56"/>
        <v>0.667</v>
      </c>
      <c r="H236" s="56" t="str">
        <f t="shared" si="57"/>
        <v>12.000</v>
      </c>
      <c r="K236" s="57">
        <v>488.0</v>
      </c>
      <c r="L236" s="58" t="str">
        <f t="shared" ref="L236:P236" si="418">IF(S236=S235,NA(),S236)</f>
        <v>#N/A</v>
      </c>
      <c r="M236" s="58" t="str">
        <f t="shared" si="418"/>
        <v>#N/A</v>
      </c>
      <c r="N236" s="58" t="str">
        <f t="shared" si="418"/>
        <v>#N/A</v>
      </c>
      <c r="O236" s="58" t="str">
        <f t="shared" si="418"/>
        <v>#N/A</v>
      </c>
      <c r="P236" s="58" t="str">
        <f t="shared" si="418"/>
        <v>#N/A</v>
      </c>
      <c r="Q236" s="58"/>
      <c r="S236" t="str">
        <f>VLOOKUP(K236/Iset1,IDMTData,IF(IChar1=NI1.3,6,IF(IChar1=NI3.0,4,IF(IChar1=VI,5,IF(IChar1=EI,7,IF(IChar1=EI.64,3,8))))))*_TM1</f>
        <v>#N/A</v>
      </c>
      <c r="T236" t="str">
        <f>VLOOKUP(K236/Iset2,IDMTData,IF(IChar2=NI1.3,6,IF(IChar2=NI3.0,4,IF(IChar2=VI,5,IF(IChar2=EI,7,IF(IChar2=EI.64,3,8))))))*_TM2</f>
        <v>#N/A</v>
      </c>
      <c r="U236" t="str">
        <f>VLOOKUP(K236/Iset3,IDMTData,IF(IChar3=NI1.3,6,IF(IChar3=NI3.0,4,IF(IChar3=VI,5,IF(IChar3=EI,7,IF(IChar3=EI.64,3,8))))))*_TM3</f>
        <v>#N/A</v>
      </c>
      <c r="V236" t="str">
        <f>VLOOKUP(K236/Iset4,IDMTData,IF(IChar4=NI1.3,6,IF(IChar4=NI3.0,4,IF(IChar4=VI,5,IF(IChar4=EI,7,IF(IChar4=EI.64,3,8))))))*_TM4</f>
        <v>#N/A</v>
      </c>
      <c r="W236" t="str">
        <f>VLOOKUP(K236/Iset5,IDMTData,IF(IChar5=NI1.3,6,IF(IChar5=NI3.0,4,IF(IChar5=VI,5,IF(IChar5=EI,7,IF(IChar5=EI.64,3,8))))))*_TM5</f>
        <v>#N/A</v>
      </c>
      <c r="Z236" s="58" t="str">
        <f t="shared" ref="Z236:AB236" si="419">NA()</f>
        <v>#N/A</v>
      </c>
      <c r="AA236" s="58" t="str">
        <f t="shared" si="419"/>
        <v>#N/A</v>
      </c>
      <c r="AB236" s="58" t="str">
        <f t="shared" si="419"/>
        <v>#N/A</v>
      </c>
    </row>
    <row r="237" ht="12.75" customHeight="1">
      <c r="A237" s="55">
        <v>11.5</v>
      </c>
      <c r="B237" s="56"/>
      <c r="C237" s="56" t="str">
        <f t="shared" si="243"/>
        <v>0.536</v>
      </c>
      <c r="D237" s="56" t="str">
        <f t="shared" si="53"/>
        <v>2.797</v>
      </c>
      <c r="E237" s="56" t="str">
        <f t="shared" si="54"/>
        <v>1.286</v>
      </c>
      <c r="F237" s="56" t="str">
        <f t="shared" si="55"/>
        <v>1.239</v>
      </c>
      <c r="G237" s="56" t="str">
        <f t="shared" si="56"/>
        <v>0.610</v>
      </c>
      <c r="H237" s="56" t="str">
        <f t="shared" si="57"/>
        <v>11.429</v>
      </c>
      <c r="K237" s="57">
        <v>492.0</v>
      </c>
      <c r="L237" s="58" t="str">
        <f t="shared" ref="L237:P237" si="420">IF(S237=S236,NA(),S237)</f>
        <v>#N/A</v>
      </c>
      <c r="M237" s="58" t="str">
        <f t="shared" si="420"/>
        <v>#N/A</v>
      </c>
      <c r="N237" s="58" t="str">
        <f t="shared" si="420"/>
        <v>#N/A</v>
      </c>
      <c r="O237" s="58" t="str">
        <f t="shared" si="420"/>
        <v>#N/A</v>
      </c>
      <c r="P237" s="58" t="str">
        <f t="shared" si="420"/>
        <v>#N/A</v>
      </c>
      <c r="Q237" s="58"/>
      <c r="S237" t="str">
        <f>VLOOKUP(K237/Iset1,IDMTData,IF(IChar1=NI1.3,6,IF(IChar1=NI3.0,4,IF(IChar1=VI,5,IF(IChar1=EI,7,IF(IChar1=EI.64,3,8))))))*_TM1</f>
        <v>#N/A</v>
      </c>
      <c r="T237" t="str">
        <f>VLOOKUP(K237/Iset2,IDMTData,IF(IChar2=NI1.3,6,IF(IChar2=NI3.0,4,IF(IChar2=VI,5,IF(IChar2=EI,7,IF(IChar2=EI.64,3,8))))))*_TM2</f>
        <v>#N/A</v>
      </c>
      <c r="U237" t="str">
        <f>VLOOKUP(K237/Iset3,IDMTData,IF(IChar3=NI1.3,6,IF(IChar3=NI3.0,4,IF(IChar3=VI,5,IF(IChar3=EI,7,IF(IChar3=EI.64,3,8))))))*_TM3</f>
        <v>#N/A</v>
      </c>
      <c r="V237" t="str">
        <f>VLOOKUP(K237/Iset4,IDMTData,IF(IChar4=NI1.3,6,IF(IChar4=NI3.0,4,IF(IChar4=VI,5,IF(IChar4=EI,7,IF(IChar4=EI.64,3,8))))))*_TM4</f>
        <v>#N/A</v>
      </c>
      <c r="W237" t="str">
        <f>VLOOKUP(K237/Iset5,IDMTData,IF(IChar5=NI1.3,6,IF(IChar5=NI3.0,4,IF(IChar5=VI,5,IF(IChar5=EI,7,IF(IChar5=EI.64,3,8))))))*_TM5</f>
        <v>#N/A</v>
      </c>
      <c r="Z237" s="58" t="str">
        <f t="shared" ref="Z237:AB237" si="421">NA()</f>
        <v>#N/A</v>
      </c>
      <c r="AA237" s="58" t="str">
        <f t="shared" si="421"/>
        <v>#N/A</v>
      </c>
      <c r="AB237" s="58" t="str">
        <f t="shared" si="421"/>
        <v>#N/A</v>
      </c>
    </row>
    <row r="238" ht="12.75" customHeight="1">
      <c r="A238" s="55">
        <v>12.0</v>
      </c>
      <c r="B238" s="56"/>
      <c r="C238" s="56" t="str">
        <f t="shared" si="243"/>
        <v>0.510</v>
      </c>
      <c r="D238" s="56" t="str">
        <f t="shared" si="53"/>
        <v>2.748</v>
      </c>
      <c r="E238" s="56" t="str">
        <f t="shared" si="54"/>
        <v>1.227</v>
      </c>
      <c r="F238" s="56" t="str">
        <f t="shared" si="55"/>
        <v>1.221</v>
      </c>
      <c r="G238" s="56" t="str">
        <f t="shared" si="56"/>
        <v>0.559</v>
      </c>
      <c r="H238" s="56" t="str">
        <f t="shared" si="57"/>
        <v>10.909</v>
      </c>
      <c r="K238" s="57">
        <v>496.0</v>
      </c>
      <c r="L238" s="58" t="str">
        <f t="shared" ref="L238:P238" si="422">IF(S238=S237,NA(),S238)</f>
        <v>#N/A</v>
      </c>
      <c r="M238" s="58" t="str">
        <f t="shared" si="422"/>
        <v>#N/A</v>
      </c>
      <c r="N238" s="58" t="str">
        <f t="shared" si="422"/>
        <v>#N/A</v>
      </c>
      <c r="O238" s="58" t="str">
        <f t="shared" si="422"/>
        <v>#N/A</v>
      </c>
      <c r="P238" s="58" t="str">
        <f t="shared" si="422"/>
        <v>#N/A</v>
      </c>
      <c r="Q238" s="58"/>
      <c r="S238" t="str">
        <f>VLOOKUP(K238/Iset1,IDMTData,IF(IChar1=NI1.3,6,IF(IChar1=NI3.0,4,IF(IChar1=VI,5,IF(IChar1=EI,7,IF(IChar1=EI.64,3,8))))))*_TM1</f>
        <v>#N/A</v>
      </c>
      <c r="T238" t="str">
        <f>VLOOKUP(K238/Iset2,IDMTData,IF(IChar2=NI1.3,6,IF(IChar2=NI3.0,4,IF(IChar2=VI,5,IF(IChar2=EI,7,IF(IChar2=EI.64,3,8))))))*_TM2</f>
        <v>#N/A</v>
      </c>
      <c r="U238" t="str">
        <f>VLOOKUP(K238/Iset3,IDMTData,IF(IChar3=NI1.3,6,IF(IChar3=NI3.0,4,IF(IChar3=VI,5,IF(IChar3=EI,7,IF(IChar3=EI.64,3,8))))))*_TM3</f>
        <v>#N/A</v>
      </c>
      <c r="V238" t="str">
        <f>VLOOKUP(K238/Iset4,IDMTData,IF(IChar4=NI1.3,6,IF(IChar4=NI3.0,4,IF(IChar4=VI,5,IF(IChar4=EI,7,IF(IChar4=EI.64,3,8))))))*_TM4</f>
        <v>#N/A</v>
      </c>
      <c r="W238" t="str">
        <f>VLOOKUP(K238/Iset5,IDMTData,IF(IChar5=NI1.3,6,IF(IChar5=NI3.0,4,IF(IChar5=VI,5,IF(IChar5=EI,7,IF(IChar5=EI.64,3,8))))))*_TM5</f>
        <v>#N/A</v>
      </c>
      <c r="Z238" s="58" t="str">
        <f t="shared" ref="Z238:AB238" si="423">NA()</f>
        <v>#N/A</v>
      </c>
      <c r="AA238" s="58" t="str">
        <f t="shared" si="423"/>
        <v>#N/A</v>
      </c>
      <c r="AB238" s="58" t="str">
        <f t="shared" si="423"/>
        <v>#N/A</v>
      </c>
    </row>
    <row r="239" ht="12.75" customHeight="1">
      <c r="A239" s="55">
        <v>12.5</v>
      </c>
      <c r="B239" s="56"/>
      <c r="C239" s="56" t="str">
        <f t="shared" si="243"/>
        <v>0.487</v>
      </c>
      <c r="D239" s="56" t="str">
        <f t="shared" si="53"/>
        <v>2.702</v>
      </c>
      <c r="E239" s="56" t="str">
        <f t="shared" si="54"/>
        <v>1.174</v>
      </c>
      <c r="F239" s="56" t="str">
        <f t="shared" si="55"/>
        <v>1.205</v>
      </c>
      <c r="G239" s="56" t="str">
        <f t="shared" si="56"/>
        <v>0.515</v>
      </c>
      <c r="H239" s="56" t="str">
        <f t="shared" si="57"/>
        <v>10.435</v>
      </c>
      <c r="K239" s="57">
        <v>500.0</v>
      </c>
      <c r="L239" s="58" t="str">
        <f t="shared" ref="L239:P239" si="424">IF(S239=S238,NA(),S239)</f>
        <v>#N/A</v>
      </c>
      <c r="M239" s="58" t="str">
        <f t="shared" si="424"/>
        <v>#N/A</v>
      </c>
      <c r="N239" s="58" t="str">
        <f t="shared" si="424"/>
        <v>#N/A</v>
      </c>
      <c r="O239" s="58" t="str">
        <f t="shared" si="424"/>
        <v>#N/A</v>
      </c>
      <c r="P239" s="58" t="str">
        <f t="shared" si="424"/>
        <v>#N/A</v>
      </c>
      <c r="Q239" s="58"/>
      <c r="S239" t="str">
        <f>VLOOKUP(K239/Iset1,IDMTData,IF(IChar1=NI1.3,6,IF(IChar1=NI3.0,4,IF(IChar1=VI,5,IF(IChar1=EI,7,IF(IChar1=EI.64,3,8))))))*_TM1</f>
        <v>#N/A</v>
      </c>
      <c r="T239" t="str">
        <f>VLOOKUP(K239/Iset2,IDMTData,IF(IChar2=NI1.3,6,IF(IChar2=NI3.0,4,IF(IChar2=VI,5,IF(IChar2=EI,7,IF(IChar2=EI.64,3,8))))))*_TM2</f>
        <v>#N/A</v>
      </c>
      <c r="U239" t="str">
        <f>VLOOKUP(K239/Iset3,IDMTData,IF(IChar3=NI1.3,6,IF(IChar3=NI3.0,4,IF(IChar3=VI,5,IF(IChar3=EI,7,IF(IChar3=EI.64,3,8))))))*_TM3</f>
        <v>#N/A</v>
      </c>
      <c r="V239" t="str">
        <f>VLOOKUP(K239/Iset4,IDMTData,IF(IChar4=NI1.3,6,IF(IChar4=NI3.0,4,IF(IChar4=VI,5,IF(IChar4=EI,7,IF(IChar4=EI.64,3,8))))))*_TM4</f>
        <v>#N/A</v>
      </c>
      <c r="W239" t="str">
        <f>VLOOKUP(K239/Iset5,IDMTData,IF(IChar5=NI1.3,6,IF(IChar5=NI3.0,4,IF(IChar5=VI,5,IF(IChar5=EI,7,IF(IChar5=EI.64,3,8))))))*_TM5</f>
        <v>#N/A</v>
      </c>
      <c r="Z239" s="58" t="str">
        <f t="shared" ref="Z239:AB239" si="425">NA()</f>
        <v>#N/A</v>
      </c>
      <c r="AA239" s="58" t="str">
        <f t="shared" si="425"/>
        <v>#N/A</v>
      </c>
      <c r="AB239" s="58" t="str">
        <f t="shared" si="425"/>
        <v>#N/A</v>
      </c>
    </row>
    <row r="240" ht="12.75" customHeight="1">
      <c r="A240" s="55">
        <v>13.0</v>
      </c>
      <c r="B240" s="56"/>
      <c r="C240" s="56" t="str">
        <f t="shared" si="243"/>
        <v>0.467</v>
      </c>
      <c r="D240" s="56" t="str">
        <f t="shared" si="53"/>
        <v>2.660</v>
      </c>
      <c r="E240" s="56" t="str">
        <f t="shared" si="54"/>
        <v>1.125</v>
      </c>
      <c r="F240" s="56" t="str">
        <f t="shared" si="55"/>
        <v>1.190</v>
      </c>
      <c r="G240" s="56" t="str">
        <f t="shared" si="56"/>
        <v>0.476</v>
      </c>
      <c r="H240" s="56" t="str">
        <f t="shared" si="57"/>
        <v>10.000</v>
      </c>
      <c r="K240" s="57">
        <v>504.0</v>
      </c>
      <c r="L240" s="58" t="str">
        <f t="shared" ref="L240:P240" si="426">IF(S240=S239,NA(),S240)</f>
        <v>#N/A</v>
      </c>
      <c r="M240" s="58" t="str">
        <f t="shared" si="426"/>
        <v>#N/A</v>
      </c>
      <c r="N240" s="58" t="str">
        <f t="shared" si="426"/>
        <v>#N/A</v>
      </c>
      <c r="O240" s="58" t="str">
        <f t="shared" si="426"/>
        <v>#N/A</v>
      </c>
      <c r="P240" s="58" t="str">
        <f t="shared" si="426"/>
        <v>#N/A</v>
      </c>
      <c r="Q240" s="58"/>
      <c r="S240" t="str">
        <f>VLOOKUP(K240/Iset1,IDMTData,IF(IChar1=NI1.3,6,IF(IChar1=NI3.0,4,IF(IChar1=VI,5,IF(IChar1=EI,7,IF(IChar1=EI.64,3,8))))))*_TM1</f>
        <v>#N/A</v>
      </c>
      <c r="T240" t="str">
        <f>VLOOKUP(K240/Iset2,IDMTData,IF(IChar2=NI1.3,6,IF(IChar2=NI3.0,4,IF(IChar2=VI,5,IF(IChar2=EI,7,IF(IChar2=EI.64,3,8))))))*_TM2</f>
        <v>#N/A</v>
      </c>
      <c r="U240" t="str">
        <f>VLOOKUP(K240/Iset3,IDMTData,IF(IChar3=NI1.3,6,IF(IChar3=NI3.0,4,IF(IChar3=VI,5,IF(IChar3=EI,7,IF(IChar3=EI.64,3,8))))))*_TM3</f>
        <v>#N/A</v>
      </c>
      <c r="V240" t="str">
        <f>VLOOKUP(K240/Iset4,IDMTData,IF(IChar4=NI1.3,6,IF(IChar4=NI3.0,4,IF(IChar4=VI,5,IF(IChar4=EI,7,IF(IChar4=EI.64,3,8))))))*_TM4</f>
        <v>#N/A</v>
      </c>
      <c r="W240" t="str">
        <f>VLOOKUP(K240/Iset5,IDMTData,IF(IChar5=NI1.3,6,IF(IChar5=NI3.0,4,IF(IChar5=VI,5,IF(IChar5=EI,7,IF(IChar5=EI.64,3,8))))))*_TM5</f>
        <v>#N/A</v>
      </c>
      <c r="Z240" s="58" t="str">
        <f t="shared" ref="Z240:AB240" si="427">NA()</f>
        <v>#N/A</v>
      </c>
      <c r="AA240" s="58" t="str">
        <f t="shared" si="427"/>
        <v>#N/A</v>
      </c>
      <c r="AB240" s="58" t="str">
        <f t="shared" si="427"/>
        <v>#N/A</v>
      </c>
    </row>
    <row r="241" ht="12.75" customHeight="1">
      <c r="A241" s="55">
        <v>13.5</v>
      </c>
      <c r="B241" s="56"/>
      <c r="C241" s="56" t="str">
        <f t="shared" si="243"/>
        <v>0.449</v>
      </c>
      <c r="D241" s="56" t="str">
        <f t="shared" si="53"/>
        <v>2.620</v>
      </c>
      <c r="E241" s="56" t="str">
        <f t="shared" si="54"/>
        <v>1.080</v>
      </c>
      <c r="F241" s="56" t="str">
        <f t="shared" si="55"/>
        <v>1.176</v>
      </c>
      <c r="G241" s="56" t="str">
        <f t="shared" si="56"/>
        <v>0.441</v>
      </c>
      <c r="H241" s="56" t="str">
        <f t="shared" si="57"/>
        <v>9.600</v>
      </c>
      <c r="K241" s="57">
        <v>508.0</v>
      </c>
      <c r="L241" s="58" t="str">
        <f t="shared" ref="L241:P241" si="428">IF(S241=S240,NA(),S241)</f>
        <v>#N/A</v>
      </c>
      <c r="M241" s="58" t="str">
        <f t="shared" si="428"/>
        <v>#N/A</v>
      </c>
      <c r="N241" s="58" t="str">
        <f t="shared" si="428"/>
        <v>#N/A</v>
      </c>
      <c r="O241" s="58" t="str">
        <f t="shared" si="428"/>
        <v>#N/A</v>
      </c>
      <c r="P241" s="58" t="str">
        <f t="shared" si="428"/>
        <v>#N/A</v>
      </c>
      <c r="Q241" s="58"/>
      <c r="S241" t="str">
        <f>VLOOKUP(K241/Iset1,IDMTData,IF(IChar1=NI1.3,6,IF(IChar1=NI3.0,4,IF(IChar1=VI,5,IF(IChar1=EI,7,IF(IChar1=EI.64,3,8))))))*_TM1</f>
        <v>#N/A</v>
      </c>
      <c r="T241" t="str">
        <f>VLOOKUP(K241/Iset2,IDMTData,IF(IChar2=NI1.3,6,IF(IChar2=NI3.0,4,IF(IChar2=VI,5,IF(IChar2=EI,7,IF(IChar2=EI.64,3,8))))))*_TM2</f>
        <v>#N/A</v>
      </c>
      <c r="U241" t="str">
        <f>VLOOKUP(K241/Iset3,IDMTData,IF(IChar3=NI1.3,6,IF(IChar3=NI3.0,4,IF(IChar3=VI,5,IF(IChar3=EI,7,IF(IChar3=EI.64,3,8))))))*_TM3</f>
        <v>#N/A</v>
      </c>
      <c r="V241" t="str">
        <f>VLOOKUP(K241/Iset4,IDMTData,IF(IChar4=NI1.3,6,IF(IChar4=NI3.0,4,IF(IChar4=VI,5,IF(IChar4=EI,7,IF(IChar4=EI.64,3,8))))))*_TM4</f>
        <v>#N/A</v>
      </c>
      <c r="W241" t="str">
        <f>VLOOKUP(K241/Iset5,IDMTData,IF(IChar5=NI1.3,6,IF(IChar5=NI3.0,4,IF(IChar5=VI,5,IF(IChar5=EI,7,IF(IChar5=EI.64,3,8))))))*_TM5</f>
        <v>#N/A</v>
      </c>
      <c r="Z241" s="58" t="str">
        <f t="shared" ref="Z241:AB241" si="429">NA()</f>
        <v>#N/A</v>
      </c>
      <c r="AA241" s="58" t="str">
        <f t="shared" si="429"/>
        <v>#N/A</v>
      </c>
      <c r="AB241" s="58" t="str">
        <f t="shared" si="429"/>
        <v>#N/A</v>
      </c>
    </row>
    <row r="242" ht="12.75" customHeight="1">
      <c r="A242" s="55">
        <v>14.0</v>
      </c>
      <c r="B242" s="56"/>
      <c r="C242" s="56" t="str">
        <f t="shared" si="243"/>
        <v>0.433</v>
      </c>
      <c r="D242" s="56" t="str">
        <f t="shared" si="53"/>
        <v>2.583</v>
      </c>
      <c r="E242" s="56" t="str">
        <f t="shared" si="54"/>
        <v>1.038</v>
      </c>
      <c r="F242" s="56" t="str">
        <f t="shared" si="55"/>
        <v>1.163</v>
      </c>
      <c r="G242" s="56" t="str">
        <f t="shared" si="56"/>
        <v>0.410</v>
      </c>
      <c r="H242" s="56" t="str">
        <f t="shared" si="57"/>
        <v>9.231</v>
      </c>
      <c r="K242" s="57">
        <v>512.0</v>
      </c>
      <c r="L242" s="58" t="str">
        <f t="shared" ref="L242:P242" si="430">IF(S242=S241,NA(),S242)</f>
        <v>#N/A</v>
      </c>
      <c r="M242" s="58" t="str">
        <f t="shared" si="430"/>
        <v>#N/A</v>
      </c>
      <c r="N242" s="58" t="str">
        <f t="shared" si="430"/>
        <v>#N/A</v>
      </c>
      <c r="O242" s="58" t="str">
        <f t="shared" si="430"/>
        <v>#N/A</v>
      </c>
      <c r="P242" s="58" t="str">
        <f t="shared" si="430"/>
        <v>#N/A</v>
      </c>
      <c r="Q242" s="58"/>
      <c r="S242" t="str">
        <f>VLOOKUP(K242/Iset1,IDMTData,IF(IChar1=NI1.3,6,IF(IChar1=NI3.0,4,IF(IChar1=VI,5,IF(IChar1=EI,7,IF(IChar1=EI.64,3,8))))))*_TM1</f>
        <v>#N/A</v>
      </c>
      <c r="T242" t="str">
        <f>VLOOKUP(K242/Iset2,IDMTData,IF(IChar2=NI1.3,6,IF(IChar2=NI3.0,4,IF(IChar2=VI,5,IF(IChar2=EI,7,IF(IChar2=EI.64,3,8))))))*_TM2</f>
        <v>35.34184532</v>
      </c>
      <c r="U242" t="str">
        <f>VLOOKUP(K242/Iset3,IDMTData,IF(IChar3=NI1.3,6,IF(IChar3=NI3.0,4,IF(IChar3=VI,5,IF(IChar3=EI,7,IF(IChar3=EI.64,3,8))))))*_TM3</f>
        <v>#N/A</v>
      </c>
      <c r="V242" t="str">
        <f>VLOOKUP(K242/Iset4,IDMTData,IF(IChar4=NI1.3,6,IF(IChar4=NI3.0,4,IF(IChar4=VI,5,IF(IChar4=EI,7,IF(IChar4=EI.64,3,8))))))*_TM4</f>
        <v>#N/A</v>
      </c>
      <c r="W242" t="str">
        <f>VLOOKUP(K242/Iset5,IDMTData,IF(IChar5=NI1.3,6,IF(IChar5=NI3.0,4,IF(IChar5=VI,5,IF(IChar5=EI,7,IF(IChar5=EI.64,3,8))))))*_TM5</f>
        <v>#N/A</v>
      </c>
      <c r="Z242" s="58" t="str">
        <f t="shared" ref="Z242:AB242" si="431">NA()</f>
        <v>#N/A</v>
      </c>
      <c r="AA242" s="58" t="str">
        <f t="shared" si="431"/>
        <v>#N/A</v>
      </c>
      <c r="AB242" s="58" t="str">
        <f t="shared" si="431"/>
        <v>#N/A</v>
      </c>
    </row>
    <row r="243" ht="12.75" customHeight="1">
      <c r="A243" s="55">
        <v>14.5</v>
      </c>
      <c r="B243" s="56"/>
      <c r="C243" s="56" t="str">
        <f t="shared" si="243"/>
        <v>0.419</v>
      </c>
      <c r="D243" s="56" t="str">
        <f t="shared" si="53"/>
        <v>2.548</v>
      </c>
      <c r="E243" s="56" t="str">
        <f t="shared" si="54"/>
        <v>1.000</v>
      </c>
      <c r="F243" s="56" t="str">
        <f t="shared" si="55"/>
        <v>1.150</v>
      </c>
      <c r="G243" s="56" t="str">
        <f t="shared" si="56"/>
        <v>0.382</v>
      </c>
      <c r="H243" s="56" t="str">
        <f t="shared" si="57"/>
        <v>8.889</v>
      </c>
      <c r="K243" s="57">
        <v>516.0</v>
      </c>
      <c r="L243" s="58" t="str">
        <f t="shared" ref="L243:P243" si="432">IF(S243=S242,NA(),S243)</f>
        <v>#N/A</v>
      </c>
      <c r="M243" s="58" t="str">
        <f t="shared" si="432"/>
        <v>23.6746</v>
      </c>
      <c r="N243" s="58" t="str">
        <f t="shared" si="432"/>
        <v>#N/A</v>
      </c>
      <c r="O243" s="58" t="str">
        <f t="shared" si="432"/>
        <v>#N/A</v>
      </c>
      <c r="P243" s="58" t="str">
        <f t="shared" si="432"/>
        <v>#N/A</v>
      </c>
      <c r="Q243" s="58"/>
      <c r="S243" t="str">
        <f>VLOOKUP(K243/Iset1,IDMTData,IF(IChar1=NI1.3,6,IF(IChar1=NI3.0,4,IF(IChar1=VI,5,IF(IChar1=EI,7,IF(IChar1=EI.64,3,8))))))*_TM1</f>
        <v>#N/A</v>
      </c>
      <c r="T243" t="str">
        <f>VLOOKUP(K243/Iset2,IDMTData,IF(IChar2=NI1.3,6,IF(IChar2=NI3.0,4,IF(IChar2=VI,5,IF(IChar2=EI,7,IF(IChar2=EI.64,3,8))))))*_TM2</f>
        <v>23.67460978</v>
      </c>
      <c r="U243" t="str">
        <f>VLOOKUP(K243/Iset3,IDMTData,IF(IChar3=NI1.3,6,IF(IChar3=NI3.0,4,IF(IChar3=VI,5,IF(IChar3=EI,7,IF(IChar3=EI.64,3,8))))))*_TM3</f>
        <v>#N/A</v>
      </c>
      <c r="V243" t="str">
        <f>VLOOKUP(K243/Iset4,IDMTData,IF(IChar4=NI1.3,6,IF(IChar4=NI3.0,4,IF(IChar4=VI,5,IF(IChar4=EI,7,IF(IChar4=EI.64,3,8))))))*_TM4</f>
        <v>#N/A</v>
      </c>
      <c r="W243" t="str">
        <f>VLOOKUP(K243/Iset5,IDMTData,IF(IChar5=NI1.3,6,IF(IChar5=NI3.0,4,IF(IChar5=VI,5,IF(IChar5=EI,7,IF(IChar5=EI.64,3,8))))))*_TM5</f>
        <v>#N/A</v>
      </c>
      <c r="Z243" s="58" t="str">
        <f t="shared" ref="Z243:AB243" si="433">NA()</f>
        <v>#N/A</v>
      </c>
      <c r="AA243" s="58" t="str">
        <f t="shared" si="433"/>
        <v>#N/A</v>
      </c>
      <c r="AB243" s="58" t="str">
        <f t="shared" si="433"/>
        <v>#N/A</v>
      </c>
    </row>
    <row r="244" ht="12.75" customHeight="1">
      <c r="A244" s="55">
        <v>15.0</v>
      </c>
      <c r="B244" s="56"/>
      <c r="C244" s="56" t="str">
        <f t="shared" si="243"/>
        <v>0.407</v>
      </c>
      <c r="D244" s="56" t="str">
        <f t="shared" si="53"/>
        <v>2.516</v>
      </c>
      <c r="E244" s="56" t="str">
        <f t="shared" si="54"/>
        <v>0.964</v>
      </c>
      <c r="F244" s="56" t="str">
        <f t="shared" si="55"/>
        <v>1.138</v>
      </c>
      <c r="G244" s="56" t="str">
        <f t="shared" si="56"/>
        <v>0.357</v>
      </c>
      <c r="H244" s="56" t="str">
        <f t="shared" si="57"/>
        <v>8.571</v>
      </c>
      <c r="K244" s="57">
        <v>520.0</v>
      </c>
      <c r="L244" s="58" t="str">
        <f t="shared" ref="L244:P244" si="434">IF(S244=S243,NA(),S244)</f>
        <v>#N/A</v>
      </c>
      <c r="M244" s="58" t="str">
        <f t="shared" si="434"/>
        <v>17.8407</v>
      </c>
      <c r="N244" s="58" t="str">
        <f t="shared" si="434"/>
        <v>#N/A</v>
      </c>
      <c r="O244" s="58" t="str">
        <f t="shared" si="434"/>
        <v>#N/A</v>
      </c>
      <c r="P244" s="58" t="str">
        <f t="shared" si="434"/>
        <v>#N/A</v>
      </c>
      <c r="Q244" s="58"/>
      <c r="S244" t="str">
        <f>VLOOKUP(K244/Iset1,IDMTData,IF(IChar1=NI1.3,6,IF(IChar1=NI3.0,4,IF(IChar1=VI,5,IF(IChar1=EI,7,IF(IChar1=EI.64,3,8))))))*_TM1</f>
        <v>#N/A</v>
      </c>
      <c r="T244" t="str">
        <f>VLOOKUP(K244/Iset2,IDMTData,IF(IChar2=NI1.3,6,IF(IChar2=NI3.0,4,IF(IChar2=VI,5,IF(IChar2=EI,7,IF(IChar2=EI.64,3,8))))))*_TM2</f>
        <v>17.8407131</v>
      </c>
      <c r="U244" t="str">
        <f>VLOOKUP(K244/Iset3,IDMTData,IF(IChar3=NI1.3,6,IF(IChar3=NI3.0,4,IF(IChar3=VI,5,IF(IChar3=EI,7,IF(IChar3=EI.64,3,8))))))*_TM3</f>
        <v>#N/A</v>
      </c>
      <c r="V244" t="str">
        <f>VLOOKUP(K244/Iset4,IDMTData,IF(IChar4=NI1.3,6,IF(IChar4=NI3.0,4,IF(IChar4=VI,5,IF(IChar4=EI,7,IF(IChar4=EI.64,3,8))))))*_TM4</f>
        <v>#N/A</v>
      </c>
      <c r="W244" t="str">
        <f>VLOOKUP(K244/Iset5,IDMTData,IF(IChar5=NI1.3,6,IF(IChar5=NI3.0,4,IF(IChar5=VI,5,IF(IChar5=EI,7,IF(IChar5=EI.64,3,8))))))*_TM5</f>
        <v>#N/A</v>
      </c>
      <c r="Z244" s="58" t="str">
        <f t="shared" ref="Z244:AB244" si="435">NA()</f>
        <v>#N/A</v>
      </c>
      <c r="AA244" s="58" t="str">
        <f t="shared" si="435"/>
        <v>#N/A</v>
      </c>
      <c r="AB244" s="58" t="str">
        <f t="shared" si="435"/>
        <v>#N/A</v>
      </c>
    </row>
    <row r="245" ht="12.75" customHeight="1">
      <c r="A245" s="55">
        <v>15.5</v>
      </c>
      <c r="B245" s="56"/>
      <c r="C245" s="56" t="str">
        <f t="shared" si="243"/>
        <v>0.395</v>
      </c>
      <c r="D245" s="56" t="str">
        <f t="shared" si="53"/>
        <v>2.485</v>
      </c>
      <c r="E245" s="56" t="str">
        <f t="shared" si="54"/>
        <v>0.931</v>
      </c>
      <c r="F245" s="56" t="str">
        <f t="shared" si="55"/>
        <v>1.127</v>
      </c>
      <c r="G245" s="56" t="str">
        <f t="shared" si="56"/>
        <v>0.334</v>
      </c>
      <c r="H245" s="56" t="str">
        <f t="shared" si="57"/>
        <v>8.276</v>
      </c>
      <c r="K245" s="57">
        <v>524.0</v>
      </c>
      <c r="L245" s="58" t="str">
        <f t="shared" ref="L245:P245" si="436">IF(S245=S244,NA(),S245)</f>
        <v>#N/A</v>
      </c>
      <c r="M245" s="58" t="str">
        <f t="shared" si="436"/>
        <v>#N/A</v>
      </c>
      <c r="N245" s="58" t="str">
        <f t="shared" si="436"/>
        <v>#N/A</v>
      </c>
      <c r="O245" s="58" t="str">
        <f t="shared" si="436"/>
        <v>#N/A</v>
      </c>
      <c r="P245" s="58" t="str">
        <f t="shared" si="436"/>
        <v>#N/A</v>
      </c>
      <c r="Q245" s="58"/>
      <c r="S245" t="str">
        <f>VLOOKUP(K245/Iset1,IDMTData,IF(IChar1=NI1.3,6,IF(IChar1=NI3.0,4,IF(IChar1=VI,5,IF(IChar1=EI,7,IF(IChar1=EI.64,3,8))))))*_TM1</f>
        <v>#N/A</v>
      </c>
      <c r="T245" t="str">
        <f>VLOOKUP(K245/Iset2,IDMTData,IF(IChar2=NI1.3,6,IF(IChar2=NI3.0,4,IF(IChar2=VI,5,IF(IChar2=EI,7,IF(IChar2=EI.64,3,8))))))*_TM2</f>
        <v>17.8407131</v>
      </c>
      <c r="U245" t="str">
        <f>VLOOKUP(K245/Iset3,IDMTData,IF(IChar3=NI1.3,6,IF(IChar3=NI3.0,4,IF(IChar3=VI,5,IF(IChar3=EI,7,IF(IChar3=EI.64,3,8))))))*_TM3</f>
        <v>#N/A</v>
      </c>
      <c r="V245" t="str">
        <f>VLOOKUP(K245/Iset4,IDMTData,IF(IChar4=NI1.3,6,IF(IChar4=NI3.0,4,IF(IChar4=VI,5,IF(IChar4=EI,7,IF(IChar4=EI.64,3,8))))))*_TM4</f>
        <v>#N/A</v>
      </c>
      <c r="W245" t="str">
        <f>VLOOKUP(K245/Iset5,IDMTData,IF(IChar5=NI1.3,6,IF(IChar5=NI3.0,4,IF(IChar5=VI,5,IF(IChar5=EI,7,IF(IChar5=EI.64,3,8))))))*_TM5</f>
        <v>#N/A</v>
      </c>
      <c r="Z245" s="58" t="str">
        <f t="shared" ref="Z245:AB245" si="437">NA()</f>
        <v>#N/A</v>
      </c>
      <c r="AA245" s="58" t="str">
        <f t="shared" si="437"/>
        <v>#N/A</v>
      </c>
      <c r="AB245" s="58" t="str">
        <f t="shared" si="437"/>
        <v>#N/A</v>
      </c>
    </row>
    <row r="246" ht="12.75" customHeight="1">
      <c r="A246" s="55">
        <v>16.0</v>
      </c>
      <c r="B246" s="56"/>
      <c r="C246" s="56" t="str">
        <f t="shared" si="243"/>
        <v>0.385</v>
      </c>
      <c r="D246" s="56" t="str">
        <f t="shared" si="53"/>
        <v>2.455</v>
      </c>
      <c r="E246" s="56" t="str">
        <f t="shared" si="54"/>
        <v>0.900</v>
      </c>
      <c r="F246" s="56" t="str">
        <f t="shared" si="55"/>
        <v>1.117</v>
      </c>
      <c r="G246" s="56" t="str">
        <f t="shared" si="56"/>
        <v>0.314</v>
      </c>
      <c r="H246" s="56" t="str">
        <f t="shared" si="57"/>
        <v>8.000</v>
      </c>
      <c r="K246" s="57">
        <v>528.0</v>
      </c>
      <c r="L246" s="58" t="str">
        <f t="shared" ref="L246:P246" si="438">IF(S246=S245,NA(),S246)</f>
        <v>#N/A</v>
      </c>
      <c r="M246" s="58" t="str">
        <f t="shared" si="438"/>
        <v>14.3402</v>
      </c>
      <c r="N246" s="58" t="str">
        <f t="shared" si="438"/>
        <v>#N/A</v>
      </c>
      <c r="O246" s="58" t="str">
        <f t="shared" si="438"/>
        <v>#N/A</v>
      </c>
      <c r="P246" s="58" t="str">
        <f t="shared" si="438"/>
        <v>#N/A</v>
      </c>
      <c r="Q246" s="58"/>
      <c r="S246" t="str">
        <f>VLOOKUP(K246/Iset1,IDMTData,IF(IChar1=NI1.3,6,IF(IChar1=NI3.0,4,IF(IChar1=VI,5,IF(IChar1=EI,7,IF(IChar1=EI.64,3,8))))))*_TM1</f>
        <v>#N/A</v>
      </c>
      <c r="T246" t="str">
        <f>VLOOKUP(K246/Iset2,IDMTData,IF(IChar2=NI1.3,6,IF(IChar2=NI3.0,4,IF(IChar2=VI,5,IF(IChar2=EI,7,IF(IChar2=EI.64,3,8))))))*_TM2</f>
        <v>14.34015516</v>
      </c>
      <c r="U246" t="str">
        <f>VLOOKUP(K246/Iset3,IDMTData,IF(IChar3=NI1.3,6,IF(IChar3=NI3.0,4,IF(IChar3=VI,5,IF(IChar3=EI,7,IF(IChar3=EI.64,3,8))))))*_TM3</f>
        <v>#N/A</v>
      </c>
      <c r="V246" t="str">
        <f>VLOOKUP(K246/Iset4,IDMTData,IF(IChar4=NI1.3,6,IF(IChar4=NI3.0,4,IF(IChar4=VI,5,IF(IChar4=EI,7,IF(IChar4=EI.64,3,8))))))*_TM4</f>
        <v>#N/A</v>
      </c>
      <c r="W246" t="str">
        <f>VLOOKUP(K246/Iset5,IDMTData,IF(IChar5=NI1.3,6,IF(IChar5=NI3.0,4,IF(IChar5=VI,5,IF(IChar5=EI,7,IF(IChar5=EI.64,3,8))))))*_TM5</f>
        <v>#N/A</v>
      </c>
      <c r="Z246" s="58" t="str">
        <f t="shared" ref="Z246:AB246" si="439">NA()</f>
        <v>#N/A</v>
      </c>
      <c r="AA246" s="58" t="str">
        <f t="shared" si="439"/>
        <v>#N/A</v>
      </c>
      <c r="AB246" s="58" t="str">
        <f t="shared" si="439"/>
        <v>#N/A</v>
      </c>
    </row>
    <row r="247" ht="12.75" customHeight="1">
      <c r="A247" s="55">
        <v>16.5</v>
      </c>
      <c r="B247" s="56"/>
      <c r="C247" s="56" t="str">
        <f t="shared" si="243"/>
        <v>0.376</v>
      </c>
      <c r="D247" s="56" t="str">
        <f t="shared" si="53"/>
        <v>2.428</v>
      </c>
      <c r="E247" s="56" t="str">
        <f t="shared" si="54"/>
        <v>0.871</v>
      </c>
      <c r="F247" s="56" t="str">
        <f t="shared" si="55"/>
        <v>1.107</v>
      </c>
      <c r="G247" s="56" t="str">
        <f t="shared" si="56"/>
        <v>0.295</v>
      </c>
      <c r="H247" s="56" t="str">
        <f t="shared" si="57"/>
        <v>7.742</v>
      </c>
      <c r="K247" s="57">
        <v>532.0</v>
      </c>
      <c r="L247" s="58" t="str">
        <f t="shared" ref="L247:P247" si="440">IF(S247=S246,NA(),S247)</f>
        <v>#N/A</v>
      </c>
      <c r="M247" s="58" t="str">
        <f t="shared" si="440"/>
        <v>12.0063</v>
      </c>
      <c r="N247" s="58" t="str">
        <f t="shared" si="440"/>
        <v>#N/A</v>
      </c>
      <c r="O247" s="58" t="str">
        <f t="shared" si="440"/>
        <v>#N/A</v>
      </c>
      <c r="P247" s="58" t="str">
        <f t="shared" si="440"/>
        <v>#N/A</v>
      </c>
      <c r="Q247" s="58"/>
      <c r="S247" t="str">
        <f>VLOOKUP(K247/Iset1,IDMTData,IF(IChar1=NI1.3,6,IF(IChar1=NI3.0,4,IF(IChar1=VI,5,IF(IChar1=EI,7,IF(IChar1=EI.64,3,8))))))*_TM1</f>
        <v>#N/A</v>
      </c>
      <c r="T247" t="str">
        <f>VLOOKUP(K247/Iset2,IDMTData,IF(IChar2=NI1.3,6,IF(IChar2=NI3.0,4,IF(IChar2=VI,5,IF(IChar2=EI,7,IF(IChar2=EI.64,3,8))))))*_TM2</f>
        <v>12.0062692</v>
      </c>
      <c r="U247" t="str">
        <f>VLOOKUP(K247/Iset3,IDMTData,IF(IChar3=NI1.3,6,IF(IChar3=NI3.0,4,IF(IChar3=VI,5,IF(IChar3=EI,7,IF(IChar3=EI.64,3,8))))))*_TM3</f>
        <v>#N/A</v>
      </c>
      <c r="V247" t="str">
        <f>VLOOKUP(K247/Iset4,IDMTData,IF(IChar4=NI1.3,6,IF(IChar4=NI3.0,4,IF(IChar4=VI,5,IF(IChar4=EI,7,IF(IChar4=EI.64,3,8))))))*_TM4</f>
        <v>#N/A</v>
      </c>
      <c r="W247" t="str">
        <f>VLOOKUP(K247/Iset5,IDMTData,IF(IChar5=NI1.3,6,IF(IChar5=NI3.0,4,IF(IChar5=VI,5,IF(IChar5=EI,7,IF(IChar5=EI.64,3,8))))))*_TM5</f>
        <v>#N/A</v>
      </c>
      <c r="Z247" s="58" t="str">
        <f t="shared" ref="Z247:AB247" si="441">NA()</f>
        <v>#N/A</v>
      </c>
      <c r="AA247" s="58" t="str">
        <f t="shared" si="441"/>
        <v>#N/A</v>
      </c>
      <c r="AB247" s="58" t="str">
        <f t="shared" si="441"/>
        <v>#N/A</v>
      </c>
    </row>
    <row r="248" ht="12.75" customHeight="1">
      <c r="A248" s="55">
        <v>17.0</v>
      </c>
      <c r="B248" s="56"/>
      <c r="C248" s="56" t="str">
        <f t="shared" si="243"/>
        <v>0.367</v>
      </c>
      <c r="D248" s="56" t="str">
        <f t="shared" si="53"/>
        <v>2.401</v>
      </c>
      <c r="E248" s="56" t="str">
        <f t="shared" si="54"/>
        <v>0.844</v>
      </c>
      <c r="F248" s="56" t="str">
        <f t="shared" si="55"/>
        <v>1.098</v>
      </c>
      <c r="G248" s="56" t="str">
        <f t="shared" si="56"/>
        <v>0.278</v>
      </c>
      <c r="H248" s="56" t="str">
        <f t="shared" si="57"/>
        <v>7.500</v>
      </c>
      <c r="K248" s="57">
        <v>536.0</v>
      </c>
      <c r="L248" s="58" t="str">
        <f t="shared" ref="L248:P248" si="442">IF(S248=S247,NA(),S248)</f>
        <v>#N/A</v>
      </c>
      <c r="M248" s="58" t="str">
        <f t="shared" si="442"/>
        <v>10.3391</v>
      </c>
      <c r="N248" s="58" t="str">
        <f t="shared" si="442"/>
        <v>#N/A</v>
      </c>
      <c r="O248" s="58" t="str">
        <f t="shared" si="442"/>
        <v>#N/A</v>
      </c>
      <c r="P248" s="58" t="str">
        <f t="shared" si="442"/>
        <v>#N/A</v>
      </c>
      <c r="Q248" s="58"/>
      <c r="S248" t="str">
        <f>VLOOKUP(K248/Iset1,IDMTData,IF(IChar1=NI1.3,6,IF(IChar1=NI3.0,4,IF(IChar1=VI,5,IF(IChar1=EI,7,IF(IChar1=EI.64,3,8))))))*_TM1</f>
        <v>#N/A</v>
      </c>
      <c r="T248" t="str">
        <f>VLOOKUP(K248/Iset2,IDMTData,IF(IChar2=NI1.3,6,IF(IChar2=NI3.0,4,IF(IChar2=VI,5,IF(IChar2=EI,7,IF(IChar2=EI.64,3,8))))))*_TM2</f>
        <v>10.33905513</v>
      </c>
      <c r="U248" t="str">
        <f>VLOOKUP(K248/Iset3,IDMTData,IF(IChar3=NI1.3,6,IF(IChar3=NI3.0,4,IF(IChar3=VI,5,IF(IChar3=EI,7,IF(IChar3=EI.64,3,8))))))*_TM3</f>
        <v>#N/A</v>
      </c>
      <c r="V248" t="str">
        <f>VLOOKUP(K248/Iset4,IDMTData,IF(IChar4=NI1.3,6,IF(IChar4=NI3.0,4,IF(IChar4=VI,5,IF(IChar4=EI,7,IF(IChar4=EI.64,3,8))))))*_TM4</f>
        <v>#N/A</v>
      </c>
      <c r="W248" t="str">
        <f>VLOOKUP(K248/Iset5,IDMTData,IF(IChar5=NI1.3,6,IF(IChar5=NI3.0,4,IF(IChar5=VI,5,IF(IChar5=EI,7,IF(IChar5=EI.64,3,8))))))*_TM5</f>
        <v>#N/A</v>
      </c>
      <c r="Z248" s="58" t="str">
        <f t="shared" ref="Z248:AB248" si="443">NA()</f>
        <v>#N/A</v>
      </c>
      <c r="AA248" s="58" t="str">
        <f t="shared" si="443"/>
        <v>#N/A</v>
      </c>
      <c r="AB248" s="58" t="str">
        <f t="shared" si="443"/>
        <v>#N/A</v>
      </c>
    </row>
    <row r="249" ht="12.75" customHeight="1">
      <c r="A249" s="55">
        <v>17.5</v>
      </c>
      <c r="B249" s="56"/>
      <c r="C249" s="56" t="str">
        <f t="shared" si="243"/>
        <v>0.359</v>
      </c>
      <c r="D249" s="56" t="str">
        <f t="shared" si="53"/>
        <v>2.376</v>
      </c>
      <c r="E249" s="56" t="str">
        <f t="shared" si="54"/>
        <v>0.818</v>
      </c>
      <c r="F249" s="56" t="str">
        <f t="shared" si="55"/>
        <v>1.089</v>
      </c>
      <c r="G249" s="56" t="str">
        <f t="shared" si="56"/>
        <v>0.262</v>
      </c>
      <c r="H249" s="56" t="str">
        <f t="shared" si="57"/>
        <v>7.273</v>
      </c>
      <c r="K249" s="57">
        <v>540.0</v>
      </c>
      <c r="L249" s="58" t="str">
        <f t="shared" ref="L249:P249" si="444">IF(S249=S248,NA(),S249)</f>
        <v>#N/A</v>
      </c>
      <c r="M249" s="58" t="str">
        <f t="shared" si="444"/>
        <v>9.0885</v>
      </c>
      <c r="N249" s="58" t="str">
        <f t="shared" si="444"/>
        <v>#N/A</v>
      </c>
      <c r="O249" s="58" t="str">
        <f t="shared" si="444"/>
        <v>#N/A</v>
      </c>
      <c r="P249" s="58" t="str">
        <f t="shared" si="444"/>
        <v>#N/A</v>
      </c>
      <c r="Q249" s="58"/>
      <c r="S249" t="str">
        <f>VLOOKUP(K249/Iset1,IDMTData,IF(IChar1=NI1.3,6,IF(IChar1=NI3.0,4,IF(IChar1=VI,5,IF(IChar1=EI,7,IF(IChar1=EI.64,3,8))))))*_TM1</f>
        <v>#N/A</v>
      </c>
      <c r="T249" t="str">
        <f>VLOOKUP(K249/Iset2,IDMTData,IF(IChar2=NI1.3,6,IF(IChar2=NI3.0,4,IF(IChar2=VI,5,IF(IChar2=EI,7,IF(IChar2=EI.64,3,8))))))*_TM2</f>
        <v>9.088512845</v>
      </c>
      <c r="U249" t="str">
        <f>VLOOKUP(K249/Iset3,IDMTData,IF(IChar3=NI1.3,6,IF(IChar3=NI3.0,4,IF(IChar3=VI,5,IF(IChar3=EI,7,IF(IChar3=EI.64,3,8))))))*_TM3</f>
        <v>#N/A</v>
      </c>
      <c r="V249" t="str">
        <f>VLOOKUP(K249/Iset4,IDMTData,IF(IChar4=NI1.3,6,IF(IChar4=NI3.0,4,IF(IChar4=VI,5,IF(IChar4=EI,7,IF(IChar4=EI.64,3,8))))))*_TM4</f>
        <v>#N/A</v>
      </c>
      <c r="W249" t="str">
        <f>VLOOKUP(K249/Iset5,IDMTData,IF(IChar5=NI1.3,6,IF(IChar5=NI3.0,4,IF(IChar5=VI,5,IF(IChar5=EI,7,IF(IChar5=EI.64,3,8))))))*_TM5</f>
        <v>#N/A</v>
      </c>
      <c r="Z249" s="58" t="str">
        <f t="shared" ref="Z249:AB249" si="445">NA()</f>
        <v>#N/A</v>
      </c>
      <c r="AA249" s="58" t="str">
        <f t="shared" si="445"/>
        <v>#N/A</v>
      </c>
      <c r="AB249" s="58" t="str">
        <f t="shared" si="445"/>
        <v>#N/A</v>
      </c>
    </row>
    <row r="250" ht="12.75" customHeight="1">
      <c r="A250" s="55">
        <v>18.0</v>
      </c>
      <c r="B250" s="56"/>
      <c r="C250" s="56" t="str">
        <f t="shared" si="243"/>
        <v>0.352</v>
      </c>
      <c r="D250" s="56" t="str">
        <f t="shared" si="53"/>
        <v>2.353</v>
      </c>
      <c r="E250" s="56" t="str">
        <f t="shared" si="54"/>
        <v>0.794</v>
      </c>
      <c r="F250" s="56" t="str">
        <f t="shared" si="55"/>
        <v>1.080</v>
      </c>
      <c r="G250" s="56" t="str">
        <f t="shared" si="56"/>
        <v>0.248</v>
      </c>
      <c r="H250" s="56" t="str">
        <f t="shared" si="57"/>
        <v>7.059</v>
      </c>
      <c r="K250" s="57">
        <v>544.0</v>
      </c>
      <c r="L250" s="58" t="str">
        <f t="shared" ref="L250:P250" si="446">IF(S250=S249,NA(),S250)</f>
        <v>#N/A</v>
      </c>
      <c r="M250" s="58" t="str">
        <f t="shared" si="446"/>
        <v>#N/A</v>
      </c>
      <c r="N250" s="58" t="str">
        <f t="shared" si="446"/>
        <v>#N/A</v>
      </c>
      <c r="O250" s="58" t="str">
        <f t="shared" si="446"/>
        <v>#N/A</v>
      </c>
      <c r="P250" s="58" t="str">
        <f t="shared" si="446"/>
        <v>#N/A</v>
      </c>
      <c r="Q250" s="58"/>
      <c r="S250" t="str">
        <f>VLOOKUP(K250/Iset1,IDMTData,IF(IChar1=NI1.3,6,IF(IChar1=NI3.0,4,IF(IChar1=VI,5,IF(IChar1=EI,7,IF(IChar1=EI.64,3,8))))))*_TM1</f>
        <v>#N/A</v>
      </c>
      <c r="T250" t="str">
        <f>VLOOKUP(K250/Iset2,IDMTData,IF(IChar2=NI1.3,6,IF(IChar2=NI3.0,4,IF(IChar2=VI,5,IF(IChar2=EI,7,IF(IChar2=EI.64,3,8))))))*_TM2</f>
        <v>9.088512845</v>
      </c>
      <c r="U250" t="str">
        <f>VLOOKUP(K250/Iset3,IDMTData,IF(IChar3=NI1.3,6,IF(IChar3=NI3.0,4,IF(IChar3=VI,5,IF(IChar3=EI,7,IF(IChar3=EI.64,3,8))))))*_TM3</f>
        <v>#N/A</v>
      </c>
      <c r="V250" t="str">
        <f>VLOOKUP(K250/Iset4,IDMTData,IF(IChar4=NI1.3,6,IF(IChar4=NI3.0,4,IF(IChar4=VI,5,IF(IChar4=EI,7,IF(IChar4=EI.64,3,8))))))*_TM4</f>
        <v>#N/A</v>
      </c>
      <c r="W250" t="str">
        <f>VLOOKUP(K250/Iset5,IDMTData,IF(IChar5=NI1.3,6,IF(IChar5=NI3.0,4,IF(IChar5=VI,5,IF(IChar5=EI,7,IF(IChar5=EI.64,3,8))))))*_TM5</f>
        <v>#N/A</v>
      </c>
      <c r="Z250" s="58" t="str">
        <f t="shared" ref="Z250:AB250" si="447">NA()</f>
        <v>#N/A</v>
      </c>
      <c r="AA250" s="58" t="str">
        <f t="shared" si="447"/>
        <v>#N/A</v>
      </c>
      <c r="AB250" s="58" t="str">
        <f t="shared" si="447"/>
        <v>#N/A</v>
      </c>
    </row>
    <row r="251" ht="12.75" customHeight="1">
      <c r="A251" s="55">
        <v>18.5</v>
      </c>
      <c r="B251" s="56"/>
      <c r="C251" s="56" t="str">
        <f t="shared" si="243"/>
        <v>0.346</v>
      </c>
      <c r="D251" s="56" t="str">
        <f t="shared" si="53"/>
        <v>2.330</v>
      </c>
      <c r="E251" s="56" t="str">
        <f t="shared" si="54"/>
        <v>0.771</v>
      </c>
      <c r="F251" s="56" t="str">
        <f t="shared" si="55"/>
        <v>1.072</v>
      </c>
      <c r="G251" s="56" t="str">
        <f t="shared" si="56"/>
        <v>0.234</v>
      </c>
      <c r="H251" s="56" t="str">
        <f t="shared" si="57"/>
        <v>6.857</v>
      </c>
      <c r="K251" s="57">
        <v>548.0</v>
      </c>
      <c r="L251" s="58" t="str">
        <f t="shared" ref="L251:P251" si="448">IF(S251=S250,NA(),S251)</f>
        <v>#N/A</v>
      </c>
      <c r="M251" s="58" t="str">
        <f t="shared" si="448"/>
        <v>8.1158</v>
      </c>
      <c r="N251" s="58" t="str">
        <f t="shared" si="448"/>
        <v>#N/A</v>
      </c>
      <c r="O251" s="58" t="str">
        <f t="shared" si="448"/>
        <v>#N/A</v>
      </c>
      <c r="P251" s="58" t="str">
        <f t="shared" si="448"/>
        <v>#N/A</v>
      </c>
      <c r="Q251" s="58"/>
      <c r="S251" t="str">
        <f>VLOOKUP(K251/Iset1,IDMTData,IF(IChar1=NI1.3,6,IF(IChar1=NI3.0,4,IF(IChar1=VI,5,IF(IChar1=EI,7,IF(IChar1=EI.64,3,8))))))*_TM1</f>
        <v>#N/A</v>
      </c>
      <c r="T251" t="str">
        <f>VLOOKUP(K251/Iset2,IDMTData,IF(IChar2=NI1.3,6,IF(IChar2=NI3.0,4,IF(IChar2=VI,5,IF(IChar2=EI,7,IF(IChar2=EI.64,3,8))))))*_TM2</f>
        <v>8.115753378</v>
      </c>
      <c r="U251" t="str">
        <f>VLOOKUP(K251/Iset3,IDMTData,IF(IChar3=NI1.3,6,IF(IChar3=NI3.0,4,IF(IChar3=VI,5,IF(IChar3=EI,7,IF(IChar3=EI.64,3,8))))))*_TM3</f>
        <v>#N/A</v>
      </c>
      <c r="V251" t="str">
        <f>VLOOKUP(K251/Iset4,IDMTData,IF(IChar4=NI1.3,6,IF(IChar4=NI3.0,4,IF(IChar4=VI,5,IF(IChar4=EI,7,IF(IChar4=EI.64,3,8))))))*_TM4</f>
        <v>#N/A</v>
      </c>
      <c r="W251" t="str">
        <f>VLOOKUP(K251/Iset5,IDMTData,IF(IChar5=NI1.3,6,IF(IChar5=NI3.0,4,IF(IChar5=VI,5,IF(IChar5=EI,7,IF(IChar5=EI.64,3,8))))))*_TM5</f>
        <v>#N/A</v>
      </c>
      <c r="Z251" s="58" t="str">
        <f t="shared" ref="Z251:AB251" si="449">NA()</f>
        <v>#N/A</v>
      </c>
      <c r="AA251" s="58" t="str">
        <f t="shared" si="449"/>
        <v>#N/A</v>
      </c>
      <c r="AB251" s="58" t="str">
        <f t="shared" si="449"/>
        <v>#N/A</v>
      </c>
    </row>
    <row r="252" ht="12.75" customHeight="1">
      <c r="A252" s="55">
        <v>19.0</v>
      </c>
      <c r="B252" s="56"/>
      <c r="C252" s="56" t="str">
        <f t="shared" si="243"/>
        <v>0.340</v>
      </c>
      <c r="D252" s="56" t="str">
        <f t="shared" si="53"/>
        <v>2.308</v>
      </c>
      <c r="E252" s="56" t="str">
        <f t="shared" si="54"/>
        <v>0.750</v>
      </c>
      <c r="F252" s="56" t="str">
        <f t="shared" si="55"/>
        <v>1.064</v>
      </c>
      <c r="G252" s="56" t="str">
        <f t="shared" si="56"/>
        <v>0.222</v>
      </c>
      <c r="H252" s="56" t="str">
        <f t="shared" si="57"/>
        <v>6.667</v>
      </c>
      <c r="K252" s="57">
        <v>552.0</v>
      </c>
      <c r="L252" s="58" t="str">
        <f t="shared" ref="L252:P252" si="450">IF(S252=S251,NA(),S252)</f>
        <v>#N/A</v>
      </c>
      <c r="M252" s="58" t="str">
        <f t="shared" si="450"/>
        <v>7.3374</v>
      </c>
      <c r="N252" s="58" t="str">
        <f t="shared" si="450"/>
        <v>#N/A</v>
      </c>
      <c r="O252" s="58" t="str">
        <f t="shared" si="450"/>
        <v>#N/A</v>
      </c>
      <c r="P252" s="58" t="str">
        <f t="shared" si="450"/>
        <v>#N/A</v>
      </c>
      <c r="Q252" s="58"/>
      <c r="S252" t="str">
        <f>VLOOKUP(K252/Iset1,IDMTData,IF(IChar1=NI1.3,6,IF(IChar1=NI3.0,4,IF(IChar1=VI,5,IF(IChar1=EI,7,IF(IChar1=EI.64,3,8))))))*_TM1</f>
        <v>#N/A</v>
      </c>
      <c r="T252" t="str">
        <f>VLOOKUP(K252/Iset2,IDMTData,IF(IChar2=NI1.3,6,IF(IChar2=NI3.0,4,IF(IChar2=VI,5,IF(IChar2=EI,7,IF(IChar2=EI.64,3,8))))))*_TM2</f>
        <v>7.337443305</v>
      </c>
      <c r="U252" t="str">
        <f>VLOOKUP(K252/Iset3,IDMTData,IF(IChar3=NI1.3,6,IF(IChar3=NI3.0,4,IF(IChar3=VI,5,IF(IChar3=EI,7,IF(IChar3=EI.64,3,8))))))*_TM3</f>
        <v>#N/A</v>
      </c>
      <c r="V252" t="str">
        <f>VLOOKUP(K252/Iset4,IDMTData,IF(IChar4=NI1.3,6,IF(IChar4=NI3.0,4,IF(IChar4=VI,5,IF(IChar4=EI,7,IF(IChar4=EI.64,3,8))))))*_TM4</f>
        <v>#N/A</v>
      </c>
      <c r="W252" t="str">
        <f>VLOOKUP(K252/Iset5,IDMTData,IF(IChar5=NI1.3,6,IF(IChar5=NI3.0,4,IF(IChar5=VI,5,IF(IChar5=EI,7,IF(IChar5=EI.64,3,8))))))*_TM5</f>
        <v>#N/A</v>
      </c>
      <c r="Z252" s="58" t="str">
        <f t="shared" ref="Z252:AB252" si="451">NA()</f>
        <v>#N/A</v>
      </c>
      <c r="AA252" s="58" t="str">
        <f t="shared" si="451"/>
        <v>#N/A</v>
      </c>
      <c r="AB252" s="58" t="str">
        <f t="shared" si="451"/>
        <v>#N/A</v>
      </c>
    </row>
    <row r="253" ht="12.75" customHeight="1">
      <c r="A253" s="55">
        <v>19.5</v>
      </c>
      <c r="B253" s="56"/>
      <c r="C253" s="56" t="str">
        <f t="shared" si="243"/>
        <v>0.335</v>
      </c>
      <c r="D253" s="56" t="str">
        <f t="shared" si="53"/>
        <v>2.287</v>
      </c>
      <c r="E253" s="56" t="str">
        <f t="shared" si="54"/>
        <v>0.730</v>
      </c>
      <c r="F253" s="56" t="str">
        <f t="shared" si="55"/>
        <v>1.057</v>
      </c>
      <c r="G253" s="56" t="str">
        <f t="shared" si="56"/>
        <v>0.211</v>
      </c>
      <c r="H253" s="56" t="str">
        <f t="shared" si="57"/>
        <v>6.486</v>
      </c>
      <c r="K253" s="57">
        <v>556.0</v>
      </c>
      <c r="L253" s="58" t="str">
        <f t="shared" ref="L253:P253" si="452">IF(S253=S252,NA(),S253)</f>
        <v>#N/A</v>
      </c>
      <c r="M253" s="58" t="str">
        <f t="shared" si="452"/>
        <v>6.7006</v>
      </c>
      <c r="N253" s="58" t="str">
        <f t="shared" si="452"/>
        <v>#N/A</v>
      </c>
      <c r="O253" s="58" t="str">
        <f t="shared" si="452"/>
        <v>#N/A</v>
      </c>
      <c r="P253" s="58" t="str">
        <f t="shared" si="452"/>
        <v>#N/A</v>
      </c>
      <c r="Q253" s="58"/>
      <c r="S253" t="str">
        <f>VLOOKUP(K253/Iset1,IDMTData,IF(IChar1=NI1.3,6,IF(IChar1=NI3.0,4,IF(IChar1=VI,5,IF(IChar1=EI,7,IF(IChar1=EI.64,3,8))))))*_TM1</f>
        <v>#N/A</v>
      </c>
      <c r="T253" t="str">
        <f>VLOOKUP(K253/Iset2,IDMTData,IF(IChar2=NI1.3,6,IF(IChar2=NI3.0,4,IF(IChar2=VI,5,IF(IChar2=EI,7,IF(IChar2=EI.64,3,8))))))*_TM2</f>
        <v>6.700552236</v>
      </c>
      <c r="U253" t="str">
        <f>VLOOKUP(K253/Iset3,IDMTData,IF(IChar3=NI1.3,6,IF(IChar3=NI3.0,4,IF(IChar3=VI,5,IF(IChar3=EI,7,IF(IChar3=EI.64,3,8))))))*_TM3</f>
        <v>#N/A</v>
      </c>
      <c r="V253" t="str">
        <f>VLOOKUP(K253/Iset4,IDMTData,IF(IChar4=NI1.3,6,IF(IChar4=NI3.0,4,IF(IChar4=VI,5,IF(IChar4=EI,7,IF(IChar4=EI.64,3,8))))))*_TM4</f>
        <v>#N/A</v>
      </c>
      <c r="W253" t="str">
        <f>VLOOKUP(K253/Iset5,IDMTData,IF(IChar5=NI1.3,6,IF(IChar5=NI3.0,4,IF(IChar5=VI,5,IF(IChar5=EI,7,IF(IChar5=EI.64,3,8))))))*_TM5</f>
        <v>#N/A</v>
      </c>
      <c r="Z253" s="58" t="str">
        <f t="shared" ref="Z253:AB253" si="453">NA()</f>
        <v>#N/A</v>
      </c>
      <c r="AA253" s="58" t="str">
        <f t="shared" si="453"/>
        <v>#N/A</v>
      </c>
      <c r="AB253" s="58" t="str">
        <f t="shared" si="453"/>
        <v>#N/A</v>
      </c>
    </row>
    <row r="254" ht="12.75" customHeight="1">
      <c r="A254" s="55">
        <v>20.0</v>
      </c>
      <c r="B254" s="56"/>
      <c r="C254" s="56" t="str">
        <f t="shared" si="243"/>
        <v>0.330</v>
      </c>
      <c r="D254" s="56" t="str">
        <f t="shared" si="53"/>
        <v>2.267</v>
      </c>
      <c r="E254" s="56" t="str">
        <f t="shared" si="54"/>
        <v>0.711</v>
      </c>
      <c r="F254" s="56" t="str">
        <f t="shared" si="55"/>
        <v>1.050</v>
      </c>
      <c r="G254" s="56" t="str">
        <f t="shared" si="56"/>
        <v>0.201</v>
      </c>
      <c r="H254" s="56" t="str">
        <f t="shared" si="57"/>
        <v>6.316</v>
      </c>
      <c r="K254" s="57">
        <v>560.0</v>
      </c>
      <c r="L254" s="58" t="str">
        <f t="shared" ref="L254:P254" si="454">IF(S254=S253,NA(),S254)</f>
        <v>#N/A</v>
      </c>
      <c r="M254" s="58" t="str">
        <f t="shared" si="454"/>
        <v>6.1697</v>
      </c>
      <c r="N254" s="58" t="str">
        <f t="shared" si="454"/>
        <v>#N/A</v>
      </c>
      <c r="O254" s="58" t="str">
        <f t="shared" si="454"/>
        <v>#N/A</v>
      </c>
      <c r="P254" s="58" t="str">
        <f t="shared" si="454"/>
        <v>#N/A</v>
      </c>
      <c r="Q254" s="58"/>
      <c r="S254" t="str">
        <f>VLOOKUP(K254/Iset1,IDMTData,IF(IChar1=NI1.3,6,IF(IChar1=NI3.0,4,IF(IChar1=VI,5,IF(IChar1=EI,7,IF(IChar1=EI.64,3,8))))))*_TM1</f>
        <v>#N/A</v>
      </c>
      <c r="T254" t="str">
        <f>VLOOKUP(K254/Iset2,IDMTData,IF(IChar2=NI1.3,6,IF(IChar2=NI3.0,4,IF(IChar2=VI,5,IF(IChar2=EI,7,IF(IChar2=EI.64,3,8))))))*_TM2</f>
        <v>6.169726552</v>
      </c>
      <c r="U254" t="str">
        <f>VLOOKUP(K254/Iset3,IDMTData,IF(IChar3=NI1.3,6,IF(IChar3=NI3.0,4,IF(IChar3=VI,5,IF(IChar3=EI,7,IF(IChar3=EI.64,3,8))))))*_TM3</f>
        <v>#N/A</v>
      </c>
      <c r="V254" t="str">
        <f>VLOOKUP(K254/Iset4,IDMTData,IF(IChar4=NI1.3,6,IF(IChar4=NI3.0,4,IF(IChar4=VI,5,IF(IChar4=EI,7,IF(IChar4=EI.64,3,8))))))*_TM4</f>
        <v>#N/A</v>
      </c>
      <c r="W254" t="str">
        <f>VLOOKUP(K254/Iset5,IDMTData,IF(IChar5=NI1.3,6,IF(IChar5=NI3.0,4,IF(IChar5=VI,5,IF(IChar5=EI,7,IF(IChar5=EI.64,3,8))))))*_TM5</f>
        <v>#N/A</v>
      </c>
      <c r="Z254" s="58" t="str">
        <f t="shared" ref="Z254:AB254" si="455">NA()</f>
        <v>#N/A</v>
      </c>
      <c r="AA254" s="58" t="str">
        <f t="shared" si="455"/>
        <v>#N/A</v>
      </c>
      <c r="AB254" s="58" t="str">
        <f t="shared" si="455"/>
        <v>#N/A</v>
      </c>
    </row>
    <row r="255" ht="12.75" customHeight="1">
      <c r="K255" s="57">
        <v>564.0</v>
      </c>
      <c r="L255" s="58" t="str">
        <f t="shared" ref="L255:P255" si="456">IF(S255=S254,NA(),S255)</f>
        <v>#N/A</v>
      </c>
      <c r="M255" s="58" t="str">
        <f t="shared" si="456"/>
        <v>#N/A</v>
      </c>
      <c r="N255" s="58" t="str">
        <f t="shared" si="456"/>
        <v>#N/A</v>
      </c>
      <c r="O255" s="58" t="str">
        <f t="shared" si="456"/>
        <v>#N/A</v>
      </c>
      <c r="P255" s="58" t="str">
        <f t="shared" si="456"/>
        <v>#N/A</v>
      </c>
      <c r="Q255" s="58"/>
      <c r="S255" t="str">
        <f>VLOOKUP(K255/Iset1,IDMTData,IF(IChar1=NI1.3,6,IF(IChar1=NI3.0,4,IF(IChar1=VI,5,IF(IChar1=EI,7,IF(IChar1=EI.64,3,8))))))*_TM1</f>
        <v>#N/A</v>
      </c>
      <c r="T255" t="str">
        <f>VLOOKUP(K255/Iset2,IDMTData,IF(IChar2=NI1.3,6,IF(IChar2=NI3.0,4,IF(IChar2=VI,5,IF(IChar2=EI,7,IF(IChar2=EI.64,3,8))))))*_TM2</f>
        <v>6.169726552</v>
      </c>
      <c r="U255" t="str">
        <f>VLOOKUP(K255/Iset3,IDMTData,IF(IChar3=NI1.3,6,IF(IChar3=NI3.0,4,IF(IChar3=VI,5,IF(IChar3=EI,7,IF(IChar3=EI.64,3,8))))))*_TM3</f>
        <v>#N/A</v>
      </c>
      <c r="V255" t="str">
        <f>VLOOKUP(K255/Iset4,IDMTData,IF(IChar4=NI1.3,6,IF(IChar4=NI3.0,4,IF(IChar4=VI,5,IF(IChar4=EI,7,IF(IChar4=EI.64,3,8))))))*_TM4</f>
        <v>#N/A</v>
      </c>
      <c r="W255" t="str">
        <f>VLOOKUP(K255/Iset5,IDMTData,IF(IChar5=NI1.3,6,IF(IChar5=NI3.0,4,IF(IChar5=VI,5,IF(IChar5=EI,7,IF(IChar5=EI.64,3,8))))))*_TM5</f>
        <v>#N/A</v>
      </c>
      <c r="Z255" s="58" t="str">
        <f t="shared" ref="Z255:AB255" si="457">NA()</f>
        <v>#N/A</v>
      </c>
      <c r="AA255" s="58" t="str">
        <f t="shared" si="457"/>
        <v>#N/A</v>
      </c>
      <c r="AB255" s="58" t="str">
        <f t="shared" si="457"/>
        <v>#N/A</v>
      </c>
    </row>
    <row r="256" ht="12.75" customHeight="1">
      <c r="K256" s="57">
        <v>568.0</v>
      </c>
      <c r="L256" s="58" t="str">
        <f t="shared" ref="L256:P256" si="458">IF(S256=S255,NA(),S256)</f>
        <v>#N/A</v>
      </c>
      <c r="M256" s="58" t="str">
        <f t="shared" si="458"/>
        <v>5.7205</v>
      </c>
      <c r="N256" s="58" t="str">
        <f t="shared" si="458"/>
        <v>#N/A</v>
      </c>
      <c r="O256" s="58" t="str">
        <f t="shared" si="458"/>
        <v>#N/A</v>
      </c>
      <c r="P256" s="58" t="str">
        <f t="shared" si="458"/>
        <v>#N/A</v>
      </c>
      <c r="Q256" s="58"/>
      <c r="S256" t="str">
        <f>VLOOKUP(K256/Iset1,IDMTData,IF(IChar1=NI1.3,6,IF(IChar1=NI3.0,4,IF(IChar1=VI,5,IF(IChar1=EI,7,IF(IChar1=EI.64,3,8))))))*_TM1</f>
        <v>#N/A</v>
      </c>
      <c r="T256" t="str">
        <f>VLOOKUP(K256/Iset2,IDMTData,IF(IChar2=NI1.3,6,IF(IChar2=NI3.0,4,IF(IChar2=VI,5,IF(IChar2=EI,7,IF(IChar2=EI.64,3,8))))))*_TM2</f>
        <v>5.720490649</v>
      </c>
      <c r="U256" t="str">
        <f>VLOOKUP(K256/Iset3,IDMTData,IF(IChar3=NI1.3,6,IF(IChar3=NI3.0,4,IF(IChar3=VI,5,IF(IChar3=EI,7,IF(IChar3=EI.64,3,8))))))*_TM3</f>
        <v>#N/A</v>
      </c>
      <c r="V256" t="str">
        <f>VLOOKUP(K256/Iset4,IDMTData,IF(IChar4=NI1.3,6,IF(IChar4=NI3.0,4,IF(IChar4=VI,5,IF(IChar4=EI,7,IF(IChar4=EI.64,3,8))))))*_TM4</f>
        <v>#N/A</v>
      </c>
      <c r="W256" t="str">
        <f>VLOOKUP(K256/Iset5,IDMTData,IF(IChar5=NI1.3,6,IF(IChar5=NI3.0,4,IF(IChar5=VI,5,IF(IChar5=EI,7,IF(IChar5=EI.64,3,8))))))*_TM5</f>
        <v>#N/A</v>
      </c>
      <c r="Z256" s="58" t="str">
        <f t="shared" ref="Z256:AB256" si="459">NA()</f>
        <v>#N/A</v>
      </c>
      <c r="AA256" s="58" t="str">
        <f t="shared" si="459"/>
        <v>#N/A</v>
      </c>
      <c r="AB256" s="58" t="str">
        <f t="shared" si="459"/>
        <v>#N/A</v>
      </c>
    </row>
    <row r="257" ht="12.75" customHeight="1">
      <c r="K257" s="57">
        <v>572.0</v>
      </c>
      <c r="L257" s="58" t="str">
        <f t="shared" ref="L257:P257" si="460">IF(S257=S256,NA(),S257)</f>
        <v>#N/A</v>
      </c>
      <c r="M257" s="58" t="str">
        <f t="shared" si="460"/>
        <v>5.3354</v>
      </c>
      <c r="N257" s="58" t="str">
        <f t="shared" si="460"/>
        <v>#N/A</v>
      </c>
      <c r="O257" s="58" t="str">
        <f t="shared" si="460"/>
        <v>#N/A</v>
      </c>
      <c r="P257" s="58" t="str">
        <f t="shared" si="460"/>
        <v>#N/A</v>
      </c>
      <c r="Q257" s="58"/>
      <c r="S257" t="str">
        <f>VLOOKUP(K257/Iset1,IDMTData,IF(IChar1=NI1.3,6,IF(IChar1=NI3.0,4,IF(IChar1=VI,5,IF(IChar1=EI,7,IF(IChar1=EI.64,3,8))))))*_TM1</f>
        <v>#N/A</v>
      </c>
      <c r="T257" t="str">
        <f>VLOOKUP(K257/Iset2,IDMTData,IF(IChar2=NI1.3,6,IF(IChar2=NI3.0,4,IF(IChar2=VI,5,IF(IChar2=EI,7,IF(IChar2=EI.64,3,8))))))*_TM2</f>
        <v>5.335361928</v>
      </c>
      <c r="U257" t="str">
        <f>VLOOKUP(K257/Iset3,IDMTData,IF(IChar3=NI1.3,6,IF(IChar3=NI3.0,4,IF(IChar3=VI,5,IF(IChar3=EI,7,IF(IChar3=EI.64,3,8))))))*_TM3</f>
        <v>#N/A</v>
      </c>
      <c r="V257" t="str">
        <f>VLOOKUP(K257/Iset4,IDMTData,IF(IChar4=NI1.3,6,IF(IChar4=NI3.0,4,IF(IChar4=VI,5,IF(IChar4=EI,7,IF(IChar4=EI.64,3,8))))))*_TM4</f>
        <v>#N/A</v>
      </c>
      <c r="W257" t="str">
        <f>VLOOKUP(K257/Iset5,IDMTData,IF(IChar5=NI1.3,6,IF(IChar5=NI3.0,4,IF(IChar5=VI,5,IF(IChar5=EI,7,IF(IChar5=EI.64,3,8))))))*_TM5</f>
        <v>#N/A</v>
      </c>
      <c r="Z257" s="58" t="str">
        <f t="shared" ref="Z257:AB257" si="461">NA()</f>
        <v>#N/A</v>
      </c>
      <c r="AA257" s="58" t="str">
        <f t="shared" si="461"/>
        <v>#N/A</v>
      </c>
      <c r="AB257" s="58" t="str">
        <f t="shared" si="461"/>
        <v>#N/A</v>
      </c>
    </row>
    <row r="258" ht="12.75" customHeight="1">
      <c r="K258" s="57">
        <v>576.0</v>
      </c>
      <c r="L258" s="58" t="str">
        <f t="shared" ref="L258:P258" si="462">IF(S258=S257,NA(),S258)</f>
        <v>#N/A</v>
      </c>
      <c r="M258" s="58" t="str">
        <f t="shared" si="462"/>
        <v>5.0015</v>
      </c>
      <c r="N258" s="58" t="str">
        <f t="shared" si="462"/>
        <v>#N/A</v>
      </c>
      <c r="O258" s="58" t="str">
        <f t="shared" si="462"/>
        <v>#N/A</v>
      </c>
      <c r="P258" s="58" t="str">
        <f t="shared" si="462"/>
        <v>#N/A</v>
      </c>
      <c r="Q258" s="58"/>
      <c r="S258" t="str">
        <f>VLOOKUP(K258/Iset1,IDMTData,IF(IChar1=NI1.3,6,IF(IChar1=NI3.0,4,IF(IChar1=VI,5,IF(IChar1=EI,7,IF(IChar1=EI.64,3,8))))))*_TM1</f>
        <v>#N/A</v>
      </c>
      <c r="T258" t="str">
        <f>VLOOKUP(K258/Iset2,IDMTData,IF(IChar2=NI1.3,6,IF(IChar2=NI3.0,4,IF(IChar2=VI,5,IF(IChar2=EI,7,IF(IChar2=EI.64,3,8))))))*_TM2</f>
        <v>5.001519801</v>
      </c>
      <c r="U258" t="str">
        <f>VLOOKUP(K258/Iset3,IDMTData,IF(IChar3=NI1.3,6,IF(IChar3=NI3.0,4,IF(IChar3=VI,5,IF(IChar3=EI,7,IF(IChar3=EI.64,3,8))))))*_TM3</f>
        <v>#N/A</v>
      </c>
      <c r="V258" t="str">
        <f>VLOOKUP(K258/Iset4,IDMTData,IF(IChar4=NI1.3,6,IF(IChar4=NI3.0,4,IF(IChar4=VI,5,IF(IChar4=EI,7,IF(IChar4=EI.64,3,8))))))*_TM4</f>
        <v>#N/A</v>
      </c>
      <c r="W258" t="str">
        <f>VLOOKUP(K258/Iset5,IDMTData,IF(IChar5=NI1.3,6,IF(IChar5=NI3.0,4,IF(IChar5=VI,5,IF(IChar5=EI,7,IF(IChar5=EI.64,3,8))))))*_TM5</f>
        <v>#N/A</v>
      </c>
      <c r="Z258" s="58" t="str">
        <f t="shared" ref="Z258:AB258" si="463">NA()</f>
        <v>#N/A</v>
      </c>
      <c r="AA258" s="58" t="str">
        <f t="shared" si="463"/>
        <v>#N/A</v>
      </c>
      <c r="AB258" s="58" t="str">
        <f t="shared" si="463"/>
        <v>#N/A</v>
      </c>
    </row>
    <row r="259" ht="12.75" customHeight="1">
      <c r="K259" s="57">
        <v>580.0</v>
      </c>
      <c r="L259" s="58" t="str">
        <f t="shared" ref="L259:P259" si="464">IF(S259=S258,NA(),S259)</f>
        <v>#N/A</v>
      </c>
      <c r="M259" s="58" t="str">
        <f t="shared" si="464"/>
        <v>4.7093</v>
      </c>
      <c r="N259" s="58" t="str">
        <f t="shared" si="464"/>
        <v>#N/A</v>
      </c>
      <c r="O259" s="58" t="str">
        <f t="shared" si="464"/>
        <v>#N/A</v>
      </c>
      <c r="P259" s="58" t="str">
        <f t="shared" si="464"/>
        <v>#N/A</v>
      </c>
      <c r="Q259" s="58"/>
      <c r="S259" t="str">
        <f>VLOOKUP(K259/Iset1,IDMTData,IF(IChar1=NI1.3,6,IF(IChar1=NI3.0,4,IF(IChar1=VI,5,IF(IChar1=EI,7,IF(IChar1=EI.64,3,8))))))*_TM1</f>
        <v>#N/A</v>
      </c>
      <c r="T259" t="str">
        <f>VLOOKUP(K259/Iset2,IDMTData,IF(IChar2=NI1.3,6,IF(IChar2=NI3.0,4,IF(IChar2=VI,5,IF(IChar2=EI,7,IF(IChar2=EI.64,3,8))))))*_TM2</f>
        <v>4.709348806</v>
      </c>
      <c r="U259" t="str">
        <f>VLOOKUP(K259/Iset3,IDMTData,IF(IChar3=NI1.3,6,IF(IChar3=NI3.0,4,IF(IChar3=VI,5,IF(IChar3=EI,7,IF(IChar3=EI.64,3,8))))))*_TM3</f>
        <v>#N/A</v>
      </c>
      <c r="V259" t="str">
        <f>VLOOKUP(K259/Iset4,IDMTData,IF(IChar4=NI1.3,6,IF(IChar4=NI3.0,4,IF(IChar4=VI,5,IF(IChar4=EI,7,IF(IChar4=EI.64,3,8))))))*_TM4</f>
        <v>#N/A</v>
      </c>
      <c r="W259" t="str">
        <f>VLOOKUP(K259/Iset5,IDMTData,IF(IChar5=NI1.3,6,IF(IChar5=NI3.0,4,IF(IChar5=VI,5,IF(IChar5=EI,7,IF(IChar5=EI.64,3,8))))))*_TM5</f>
        <v>#N/A</v>
      </c>
      <c r="Z259" s="58" t="str">
        <f t="shared" ref="Z259:AB259" si="465">NA()</f>
        <v>#N/A</v>
      </c>
      <c r="AA259" s="58" t="str">
        <f t="shared" si="465"/>
        <v>#N/A</v>
      </c>
      <c r="AB259" s="58" t="str">
        <f t="shared" si="465"/>
        <v>#N/A</v>
      </c>
    </row>
    <row r="260" ht="12.75" customHeight="1">
      <c r="K260" s="57">
        <v>584.0</v>
      </c>
      <c r="L260" s="58" t="str">
        <f t="shared" ref="L260:P260" si="466">IF(S260=S259,NA(),S260)</f>
        <v>#N/A</v>
      </c>
      <c r="M260" s="58" t="str">
        <f t="shared" si="466"/>
        <v>#N/A</v>
      </c>
      <c r="N260" s="58" t="str">
        <f t="shared" si="466"/>
        <v>#N/A</v>
      </c>
      <c r="O260" s="58" t="str">
        <f t="shared" si="466"/>
        <v>#N/A</v>
      </c>
      <c r="P260" s="58" t="str">
        <f t="shared" si="466"/>
        <v>#N/A</v>
      </c>
      <c r="Q260" s="58"/>
      <c r="S260" t="str">
        <f>VLOOKUP(K260/Iset1,IDMTData,IF(IChar1=NI1.3,6,IF(IChar1=NI3.0,4,IF(IChar1=VI,5,IF(IChar1=EI,7,IF(IChar1=EI.64,3,8))))))*_TM1</f>
        <v>#N/A</v>
      </c>
      <c r="T260" t="str">
        <f>VLOOKUP(K260/Iset2,IDMTData,IF(IChar2=NI1.3,6,IF(IChar2=NI3.0,4,IF(IChar2=VI,5,IF(IChar2=EI,7,IF(IChar2=EI.64,3,8))))))*_TM2</f>
        <v>4.709348806</v>
      </c>
      <c r="U260" t="str">
        <f>VLOOKUP(K260/Iset3,IDMTData,IF(IChar3=NI1.3,6,IF(IChar3=NI3.0,4,IF(IChar3=VI,5,IF(IChar3=EI,7,IF(IChar3=EI.64,3,8))))))*_TM3</f>
        <v>#N/A</v>
      </c>
      <c r="V260" t="str">
        <f>VLOOKUP(K260/Iset4,IDMTData,IF(IChar4=NI1.3,6,IF(IChar4=NI3.0,4,IF(IChar4=VI,5,IF(IChar4=EI,7,IF(IChar4=EI.64,3,8))))))*_TM4</f>
        <v>#N/A</v>
      </c>
      <c r="W260" t="str">
        <f>VLOOKUP(K260/Iset5,IDMTData,IF(IChar5=NI1.3,6,IF(IChar5=NI3.0,4,IF(IChar5=VI,5,IF(IChar5=EI,7,IF(IChar5=EI.64,3,8))))))*_TM5</f>
        <v>#N/A</v>
      </c>
      <c r="Z260" s="58" t="str">
        <f t="shared" ref="Z260:AB260" si="467">NA()</f>
        <v>#N/A</v>
      </c>
      <c r="AA260" s="58" t="str">
        <f t="shared" si="467"/>
        <v>#N/A</v>
      </c>
      <c r="AB260" s="58" t="str">
        <f t="shared" si="467"/>
        <v>#N/A</v>
      </c>
    </row>
    <row r="261" ht="12.75" customHeight="1">
      <c r="K261" s="57">
        <v>588.0</v>
      </c>
      <c r="L261" s="58" t="str">
        <f t="shared" ref="L261:P261" si="468">IF(S261=S260,NA(),S261)</f>
        <v>#N/A</v>
      </c>
      <c r="M261" s="58" t="str">
        <f t="shared" si="468"/>
        <v>4.4515</v>
      </c>
      <c r="N261" s="58" t="str">
        <f t="shared" si="468"/>
        <v>#N/A</v>
      </c>
      <c r="O261" s="58" t="str">
        <f t="shared" si="468"/>
        <v>#N/A</v>
      </c>
      <c r="P261" s="58" t="str">
        <f t="shared" si="468"/>
        <v>#N/A</v>
      </c>
      <c r="Q261" s="58"/>
      <c r="S261" t="str">
        <f>VLOOKUP(K261/Iset1,IDMTData,IF(IChar1=NI1.3,6,IF(IChar1=NI3.0,4,IF(IChar1=VI,5,IF(IChar1=EI,7,IF(IChar1=EI.64,3,8))))))*_TM1</f>
        <v>#N/A</v>
      </c>
      <c r="T261" t="str">
        <f>VLOOKUP(K261/Iset2,IDMTData,IF(IChar2=NI1.3,6,IF(IChar2=NI3.0,4,IF(IChar2=VI,5,IF(IChar2=EI,7,IF(IChar2=EI.64,3,8))))))*_TM2</f>
        <v>4.451495931</v>
      </c>
      <c r="U261" t="str">
        <f>VLOOKUP(K261/Iset3,IDMTData,IF(IChar3=NI1.3,6,IF(IChar3=NI3.0,4,IF(IChar3=VI,5,IF(IChar3=EI,7,IF(IChar3=EI.64,3,8))))))*_TM3</f>
        <v>#N/A</v>
      </c>
      <c r="V261" t="str">
        <f>VLOOKUP(K261/Iset4,IDMTData,IF(IChar4=NI1.3,6,IF(IChar4=NI3.0,4,IF(IChar4=VI,5,IF(IChar4=EI,7,IF(IChar4=EI.64,3,8))))))*_TM4</f>
        <v>#N/A</v>
      </c>
      <c r="W261" t="str">
        <f>VLOOKUP(K261/Iset5,IDMTData,IF(IChar5=NI1.3,6,IF(IChar5=NI3.0,4,IF(IChar5=VI,5,IF(IChar5=EI,7,IF(IChar5=EI.64,3,8))))))*_TM5</f>
        <v>#N/A</v>
      </c>
      <c r="Z261" s="58" t="str">
        <f t="shared" ref="Z261:AB261" si="469">NA()</f>
        <v>#N/A</v>
      </c>
      <c r="AA261" s="58" t="str">
        <f t="shared" si="469"/>
        <v>#N/A</v>
      </c>
      <c r="AB261" s="58" t="str">
        <f t="shared" si="469"/>
        <v>#N/A</v>
      </c>
    </row>
    <row r="262" ht="12.75" customHeight="1">
      <c r="K262" s="57">
        <v>592.0</v>
      </c>
      <c r="L262" s="58" t="str">
        <f t="shared" ref="L262:P262" si="470">IF(S262=S261,NA(),S262)</f>
        <v>#N/A</v>
      </c>
      <c r="M262" s="58" t="str">
        <f t="shared" si="470"/>
        <v>4.2222</v>
      </c>
      <c r="N262" s="58" t="str">
        <f t="shared" si="470"/>
        <v>#N/A</v>
      </c>
      <c r="O262" s="58" t="str">
        <f t="shared" si="470"/>
        <v>#N/A</v>
      </c>
      <c r="P262" s="58" t="str">
        <f t="shared" si="470"/>
        <v>#N/A</v>
      </c>
      <c r="Q262" s="58"/>
      <c r="S262" t="str">
        <f>VLOOKUP(K262/Iset1,IDMTData,IF(IChar1=NI1.3,6,IF(IChar1=NI3.0,4,IF(IChar1=VI,5,IF(IChar1=EI,7,IF(IChar1=EI.64,3,8))))))*_TM1</f>
        <v>#N/A</v>
      </c>
      <c r="T262" t="str">
        <f>VLOOKUP(K262/Iset2,IDMTData,IF(IChar2=NI1.3,6,IF(IChar2=NI3.0,4,IF(IChar2=VI,5,IF(IChar2=EI,7,IF(IChar2=EI.64,3,8))))))*_TM2</f>
        <v>4.222242147</v>
      </c>
      <c r="U262" t="str">
        <f>VLOOKUP(K262/Iset3,IDMTData,IF(IChar3=NI1.3,6,IF(IChar3=NI3.0,4,IF(IChar3=VI,5,IF(IChar3=EI,7,IF(IChar3=EI.64,3,8))))))*_TM3</f>
        <v>#N/A</v>
      </c>
      <c r="V262" t="str">
        <f>VLOOKUP(K262/Iset4,IDMTData,IF(IChar4=NI1.3,6,IF(IChar4=NI3.0,4,IF(IChar4=VI,5,IF(IChar4=EI,7,IF(IChar4=EI.64,3,8))))))*_TM4</f>
        <v>#N/A</v>
      </c>
      <c r="W262" t="str">
        <f>VLOOKUP(K262/Iset5,IDMTData,IF(IChar5=NI1.3,6,IF(IChar5=NI3.0,4,IF(IChar5=VI,5,IF(IChar5=EI,7,IF(IChar5=EI.64,3,8))))))*_TM5</f>
        <v>#N/A</v>
      </c>
      <c r="Z262" s="58" t="str">
        <f t="shared" ref="Z262:AB262" si="471">NA()</f>
        <v>#N/A</v>
      </c>
      <c r="AA262" s="58" t="str">
        <f t="shared" si="471"/>
        <v>#N/A</v>
      </c>
      <c r="AB262" s="58" t="str">
        <f t="shared" si="471"/>
        <v>#N/A</v>
      </c>
    </row>
    <row r="263" ht="12.75" customHeight="1">
      <c r="K263" s="57">
        <v>596.0</v>
      </c>
      <c r="L263" s="58" t="str">
        <f t="shared" ref="L263:P263" si="472">IF(S263=S262,NA(),S263)</f>
        <v>#N/A</v>
      </c>
      <c r="M263" s="58" t="str">
        <f t="shared" si="472"/>
        <v>4.0171</v>
      </c>
      <c r="N263" s="58" t="str">
        <f t="shared" si="472"/>
        <v>#N/A</v>
      </c>
      <c r="O263" s="58" t="str">
        <f t="shared" si="472"/>
        <v>#N/A</v>
      </c>
      <c r="P263" s="58" t="str">
        <f t="shared" si="472"/>
        <v>#N/A</v>
      </c>
      <c r="Q263" s="58"/>
      <c r="S263" t="str">
        <f>VLOOKUP(K263/Iset1,IDMTData,IF(IChar1=NI1.3,6,IF(IChar1=NI3.0,4,IF(IChar1=VI,5,IF(IChar1=EI,7,IF(IChar1=EI.64,3,8))))))*_TM1</f>
        <v>#N/A</v>
      </c>
      <c r="T263" t="str">
        <f>VLOOKUP(K263/Iset2,IDMTData,IF(IChar2=NI1.3,6,IF(IChar2=NI3.0,4,IF(IChar2=VI,5,IF(IChar2=EI,7,IF(IChar2=EI.64,3,8))))))*_TM2</f>
        <v>4.017072423</v>
      </c>
      <c r="U263" t="str">
        <f>VLOOKUP(K263/Iset3,IDMTData,IF(IChar3=NI1.3,6,IF(IChar3=NI3.0,4,IF(IChar3=VI,5,IF(IChar3=EI,7,IF(IChar3=EI.64,3,8))))))*_TM3</f>
        <v>#N/A</v>
      </c>
      <c r="V263" t="str">
        <f>VLOOKUP(K263/Iset4,IDMTData,IF(IChar4=NI1.3,6,IF(IChar4=NI3.0,4,IF(IChar4=VI,5,IF(IChar4=EI,7,IF(IChar4=EI.64,3,8))))))*_TM4</f>
        <v>#N/A</v>
      </c>
      <c r="W263" t="str">
        <f>VLOOKUP(K263/Iset5,IDMTData,IF(IChar5=NI1.3,6,IF(IChar5=NI3.0,4,IF(IChar5=VI,5,IF(IChar5=EI,7,IF(IChar5=EI.64,3,8))))))*_TM5</f>
        <v>#N/A</v>
      </c>
      <c r="Z263" s="58" t="str">
        <f t="shared" ref="Z263:AB263" si="473">NA()</f>
        <v>#N/A</v>
      </c>
      <c r="AA263" s="58" t="str">
        <f t="shared" si="473"/>
        <v>#N/A</v>
      </c>
      <c r="AB263" s="58" t="str">
        <f t="shared" si="473"/>
        <v>#N/A</v>
      </c>
    </row>
    <row r="264" ht="12.75" customHeight="1">
      <c r="K264" s="57">
        <v>600.0</v>
      </c>
      <c r="L264" s="58" t="str">
        <f t="shared" ref="L264:P264" si="474">IF(S264=S263,NA(),S264)</f>
        <v>#N/A</v>
      </c>
      <c r="M264" s="58" t="str">
        <f t="shared" si="474"/>
        <v>3.8324</v>
      </c>
      <c r="N264" s="58" t="str">
        <f t="shared" si="474"/>
        <v>#N/A</v>
      </c>
      <c r="O264" s="58" t="str">
        <f t="shared" si="474"/>
        <v>#N/A</v>
      </c>
      <c r="P264" s="58" t="str">
        <f t="shared" si="474"/>
        <v>#N/A</v>
      </c>
      <c r="Q264" s="58"/>
      <c r="S264" t="str">
        <f>VLOOKUP(K264/Iset1,IDMTData,IF(IChar1=NI1.3,6,IF(IChar1=NI3.0,4,IF(IChar1=VI,5,IF(IChar1=EI,7,IF(IChar1=EI.64,3,8))))))*_TM1</f>
        <v>#N/A</v>
      </c>
      <c r="T264" t="str">
        <f>VLOOKUP(K264/Iset2,IDMTData,IF(IChar2=NI1.3,6,IF(IChar2=NI3.0,4,IF(IChar2=VI,5,IF(IChar2=EI,7,IF(IChar2=EI.64,3,8))))))*_TM2</f>
        <v>3.832374718</v>
      </c>
      <c r="U264" t="str">
        <f>VLOOKUP(K264/Iset3,IDMTData,IF(IChar3=NI1.3,6,IF(IChar3=NI3.0,4,IF(IChar3=VI,5,IF(IChar3=EI,7,IF(IChar3=EI.64,3,8))))))*_TM3</f>
        <v>#N/A</v>
      </c>
      <c r="V264" t="str">
        <f>VLOOKUP(K264/Iset4,IDMTData,IF(IChar4=NI1.3,6,IF(IChar4=NI3.0,4,IF(IChar4=VI,5,IF(IChar4=EI,7,IF(IChar4=EI.64,3,8))))))*_TM4</f>
        <v>#N/A</v>
      </c>
      <c r="W264" t="str">
        <f>VLOOKUP(K264/Iset5,IDMTData,IF(IChar5=NI1.3,6,IF(IChar5=NI3.0,4,IF(IChar5=VI,5,IF(IChar5=EI,7,IF(IChar5=EI.64,3,8))))))*_TM5</f>
        <v>#N/A</v>
      </c>
      <c r="Z264" s="58" t="str">
        <f t="shared" ref="Z264:AB264" si="475">NA()</f>
        <v>#N/A</v>
      </c>
      <c r="AA264" s="58" t="str">
        <f t="shared" si="475"/>
        <v>#N/A</v>
      </c>
      <c r="AB264" s="58" t="str">
        <f t="shared" si="475"/>
        <v>#N/A</v>
      </c>
    </row>
    <row r="265" ht="12.75" customHeight="1">
      <c r="K265" s="57">
        <v>604.0</v>
      </c>
      <c r="L265" s="58" t="str">
        <f t="shared" ref="L265:P265" si="476">IF(S265=S264,NA(),S265)</f>
        <v>#N/A</v>
      </c>
      <c r="M265" s="58" t="str">
        <f t="shared" si="476"/>
        <v>#N/A</v>
      </c>
      <c r="N265" s="58" t="str">
        <f t="shared" si="476"/>
        <v>#N/A</v>
      </c>
      <c r="O265" s="58" t="str">
        <f t="shared" si="476"/>
        <v>#N/A</v>
      </c>
      <c r="P265" s="58" t="str">
        <f t="shared" si="476"/>
        <v>#N/A</v>
      </c>
      <c r="Q265" s="58"/>
      <c r="S265" t="str">
        <f>VLOOKUP(K265/Iset1,IDMTData,IF(IChar1=NI1.3,6,IF(IChar1=NI3.0,4,IF(IChar1=VI,5,IF(IChar1=EI,7,IF(IChar1=EI.64,3,8))))))*_TM1</f>
        <v>#N/A</v>
      </c>
      <c r="T265" t="str">
        <f>VLOOKUP(K265/Iset2,IDMTData,IF(IChar2=NI1.3,6,IF(IChar2=NI3.0,4,IF(IChar2=VI,5,IF(IChar2=EI,7,IF(IChar2=EI.64,3,8))))))*_TM2</f>
        <v>3.832374718</v>
      </c>
      <c r="U265" t="str">
        <f>VLOOKUP(K265/Iset3,IDMTData,IF(IChar3=NI1.3,6,IF(IChar3=NI3.0,4,IF(IChar3=VI,5,IF(IChar3=EI,7,IF(IChar3=EI.64,3,8))))))*_TM3</f>
        <v>#N/A</v>
      </c>
      <c r="V265" t="str">
        <f>VLOOKUP(K265/Iset4,IDMTData,IF(IChar4=NI1.3,6,IF(IChar4=NI3.0,4,IF(IChar4=VI,5,IF(IChar4=EI,7,IF(IChar4=EI.64,3,8))))))*_TM4</f>
        <v>#N/A</v>
      </c>
      <c r="W265" t="str">
        <f>VLOOKUP(K265/Iset5,IDMTData,IF(IChar5=NI1.3,6,IF(IChar5=NI3.0,4,IF(IChar5=VI,5,IF(IChar5=EI,7,IF(IChar5=EI.64,3,8))))))*_TM5</f>
        <v>#N/A</v>
      </c>
      <c r="Z265" s="58" t="str">
        <f t="shared" ref="Z265:AB265" si="477">NA()</f>
        <v>#N/A</v>
      </c>
      <c r="AA265" s="58" t="str">
        <f t="shared" si="477"/>
        <v>#N/A</v>
      </c>
      <c r="AB265" s="58" t="str">
        <f t="shared" si="477"/>
        <v>#N/A</v>
      </c>
    </row>
    <row r="266" ht="12.75" customHeight="1">
      <c r="K266" s="57">
        <v>608.0</v>
      </c>
      <c r="L266" s="58" t="str">
        <f t="shared" ref="L266:P266" si="478">IF(S266=S265,NA(),S266)</f>
        <v>#N/A</v>
      </c>
      <c r="M266" s="58" t="str">
        <f t="shared" si="478"/>
        <v>3.6652</v>
      </c>
      <c r="N266" s="58" t="str">
        <f t="shared" si="478"/>
        <v>#N/A</v>
      </c>
      <c r="O266" s="58" t="str">
        <f t="shared" si="478"/>
        <v>#N/A</v>
      </c>
      <c r="P266" s="58" t="str">
        <f t="shared" si="478"/>
        <v>#N/A</v>
      </c>
      <c r="Q266" s="58"/>
      <c r="S266" t="str">
        <f>VLOOKUP(K266/Iset1,IDMTData,IF(IChar1=NI1.3,6,IF(IChar1=NI3.0,4,IF(IChar1=VI,5,IF(IChar1=EI,7,IF(IChar1=EI.64,3,8))))))*_TM1</f>
        <v>#N/A</v>
      </c>
      <c r="T266" t="str">
        <f>VLOOKUP(K266/Iset2,IDMTData,IF(IChar2=NI1.3,6,IF(IChar2=NI3.0,4,IF(IChar2=VI,5,IF(IChar2=EI,7,IF(IChar2=EI.64,3,8))))))*_TM2</f>
        <v>3.665224988</v>
      </c>
      <c r="U266" t="str">
        <f>VLOOKUP(K266/Iset3,IDMTData,IF(IChar3=NI1.3,6,IF(IChar3=NI3.0,4,IF(IChar3=VI,5,IF(IChar3=EI,7,IF(IChar3=EI.64,3,8))))))*_TM3</f>
        <v>#N/A</v>
      </c>
      <c r="V266" t="str">
        <f>VLOOKUP(K266/Iset4,IDMTData,IF(IChar4=NI1.3,6,IF(IChar4=NI3.0,4,IF(IChar4=VI,5,IF(IChar4=EI,7,IF(IChar4=EI.64,3,8))))))*_TM4</f>
        <v>#N/A</v>
      </c>
      <c r="W266" t="str">
        <f>VLOOKUP(K266/Iset5,IDMTData,IF(IChar5=NI1.3,6,IF(IChar5=NI3.0,4,IF(IChar5=VI,5,IF(IChar5=EI,7,IF(IChar5=EI.64,3,8))))))*_TM5</f>
        <v>#N/A</v>
      </c>
      <c r="Z266" s="58" t="str">
        <f t="shared" ref="Z266:AB266" si="479">NA()</f>
        <v>#N/A</v>
      </c>
      <c r="AA266" s="58" t="str">
        <f t="shared" si="479"/>
        <v>#N/A</v>
      </c>
      <c r="AB266" s="58" t="str">
        <f t="shared" si="479"/>
        <v>#N/A</v>
      </c>
    </row>
    <row r="267" ht="12.75" customHeight="1">
      <c r="K267" s="57">
        <v>612.0</v>
      </c>
      <c r="L267" s="58" t="str">
        <f t="shared" ref="L267:P267" si="480">IF(S267=S266,NA(),S267)</f>
        <v>#N/A</v>
      </c>
      <c r="M267" s="58" t="str">
        <f t="shared" si="480"/>
        <v>3.5132</v>
      </c>
      <c r="N267" s="58" t="str">
        <f t="shared" si="480"/>
        <v>#N/A</v>
      </c>
      <c r="O267" s="58" t="str">
        <f t="shared" si="480"/>
        <v>#N/A</v>
      </c>
      <c r="P267" s="58" t="str">
        <f t="shared" si="480"/>
        <v>#N/A</v>
      </c>
      <c r="Q267" s="58"/>
      <c r="S267" t="str">
        <f>VLOOKUP(K267/Iset1,IDMTData,IF(IChar1=NI1.3,6,IF(IChar1=NI3.0,4,IF(IChar1=VI,5,IF(IChar1=EI,7,IF(IChar1=EI.64,3,8))))))*_TM1</f>
        <v>#N/A</v>
      </c>
      <c r="T267" t="str">
        <f>VLOOKUP(K267/Iset2,IDMTData,IF(IChar2=NI1.3,6,IF(IChar2=NI3.0,4,IF(IChar2=VI,5,IF(IChar2=EI,7,IF(IChar2=EI.64,3,8))))))*_TM2</f>
        <v>3.513230826</v>
      </c>
      <c r="U267" t="str">
        <f>VLOOKUP(K267/Iset3,IDMTData,IF(IChar3=NI1.3,6,IF(IChar3=NI3.0,4,IF(IChar3=VI,5,IF(IChar3=EI,7,IF(IChar3=EI.64,3,8))))))*_TM3</f>
        <v>#N/A</v>
      </c>
      <c r="V267" t="str">
        <f>VLOOKUP(K267/Iset4,IDMTData,IF(IChar4=NI1.3,6,IF(IChar4=NI3.0,4,IF(IChar4=VI,5,IF(IChar4=EI,7,IF(IChar4=EI.64,3,8))))))*_TM4</f>
        <v>#N/A</v>
      </c>
      <c r="W267" t="str">
        <f>VLOOKUP(K267/Iset5,IDMTData,IF(IChar5=NI1.3,6,IF(IChar5=NI3.0,4,IF(IChar5=VI,5,IF(IChar5=EI,7,IF(IChar5=EI.64,3,8))))))*_TM5</f>
        <v>#N/A</v>
      </c>
      <c r="Z267" s="58" t="str">
        <f t="shared" ref="Z267:AB267" si="481">NA()</f>
        <v>#N/A</v>
      </c>
      <c r="AA267" s="58" t="str">
        <f t="shared" si="481"/>
        <v>#N/A</v>
      </c>
      <c r="AB267" s="58" t="str">
        <f t="shared" si="481"/>
        <v>#N/A</v>
      </c>
    </row>
    <row r="268" ht="12.75" customHeight="1">
      <c r="K268" s="57">
        <v>616.0</v>
      </c>
      <c r="L268" s="58" t="str">
        <f t="shared" ref="L268:P268" si="482">IF(S268=S267,NA(),S268)</f>
        <v>#N/A</v>
      </c>
      <c r="M268" s="58" t="str">
        <f t="shared" si="482"/>
        <v>3.3744</v>
      </c>
      <c r="N268" s="58" t="str">
        <f t="shared" si="482"/>
        <v>#N/A</v>
      </c>
      <c r="O268" s="58" t="str">
        <f t="shared" si="482"/>
        <v>#N/A</v>
      </c>
      <c r="P268" s="58" t="str">
        <f t="shared" si="482"/>
        <v>#N/A</v>
      </c>
      <c r="Q268" s="58"/>
      <c r="S268" t="str">
        <f>VLOOKUP(K268/Iset1,IDMTData,IF(IChar1=NI1.3,6,IF(IChar1=NI3.0,4,IF(IChar1=VI,5,IF(IChar1=EI,7,IF(IChar1=EI.64,3,8))))))*_TM1</f>
        <v>#N/A</v>
      </c>
      <c r="T268" t="str">
        <f>VLOOKUP(K268/Iset2,IDMTData,IF(IChar2=NI1.3,6,IF(IChar2=NI3.0,4,IF(IChar2=VI,5,IF(IChar2=EI,7,IF(IChar2=EI.64,3,8))))))*_TM2</f>
        <v>3.374415881</v>
      </c>
      <c r="U268" t="str">
        <f>VLOOKUP(K268/Iset3,IDMTData,IF(IChar3=NI1.3,6,IF(IChar3=NI3.0,4,IF(IChar3=VI,5,IF(IChar3=EI,7,IF(IChar3=EI.64,3,8))))))*_TM3</f>
        <v>#N/A</v>
      </c>
      <c r="V268" t="str">
        <f>VLOOKUP(K268/Iset4,IDMTData,IF(IChar4=NI1.3,6,IF(IChar4=NI3.0,4,IF(IChar4=VI,5,IF(IChar4=EI,7,IF(IChar4=EI.64,3,8))))))*_TM4</f>
        <v>#N/A</v>
      </c>
      <c r="W268" t="str">
        <f>VLOOKUP(K268/Iset5,IDMTData,IF(IChar5=NI1.3,6,IF(IChar5=NI3.0,4,IF(IChar5=VI,5,IF(IChar5=EI,7,IF(IChar5=EI.64,3,8))))))*_TM5</f>
        <v>#N/A</v>
      </c>
      <c r="Z268" s="58" t="str">
        <f t="shared" ref="Z268:AB268" si="483">NA()</f>
        <v>#N/A</v>
      </c>
      <c r="AA268" s="58" t="str">
        <f t="shared" si="483"/>
        <v>#N/A</v>
      </c>
      <c r="AB268" s="58" t="str">
        <f t="shared" si="483"/>
        <v>#N/A</v>
      </c>
    </row>
    <row r="269" ht="12.75" customHeight="1">
      <c r="K269" s="57">
        <v>620.0</v>
      </c>
      <c r="L269" s="58" t="str">
        <f t="shared" ref="L269:P269" si="484">IF(S269=S268,NA(),S269)</f>
        <v>#N/A</v>
      </c>
      <c r="M269" s="58" t="str">
        <f t="shared" si="484"/>
        <v>3.2471</v>
      </c>
      <c r="N269" s="58" t="str">
        <f t="shared" si="484"/>
        <v>#N/A</v>
      </c>
      <c r="O269" s="58" t="str">
        <f t="shared" si="484"/>
        <v>#N/A</v>
      </c>
      <c r="P269" s="58" t="str">
        <f t="shared" si="484"/>
        <v>#N/A</v>
      </c>
      <c r="Q269" s="58"/>
      <c r="S269" t="str">
        <f>VLOOKUP(K269/Iset1,IDMTData,IF(IChar1=NI1.3,6,IF(IChar1=NI3.0,4,IF(IChar1=VI,5,IF(IChar1=EI,7,IF(IChar1=EI.64,3,8))))))*_TM1</f>
        <v>#N/A</v>
      </c>
      <c r="T269" t="str">
        <f>VLOOKUP(K269/Iset2,IDMTData,IF(IChar2=NI1.3,6,IF(IChar2=NI3.0,4,IF(IChar2=VI,5,IF(IChar2=EI,7,IF(IChar2=EI.64,3,8))))))*_TM2</f>
        <v>3.247133189</v>
      </c>
      <c r="U269" t="str">
        <f>VLOOKUP(K269/Iset3,IDMTData,IF(IChar3=NI1.3,6,IF(IChar3=NI3.0,4,IF(IChar3=VI,5,IF(IChar3=EI,7,IF(IChar3=EI.64,3,8))))))*_TM3</f>
        <v>#N/A</v>
      </c>
      <c r="V269" t="str">
        <f>VLOOKUP(K269/Iset4,IDMTData,IF(IChar4=NI1.3,6,IF(IChar4=NI3.0,4,IF(IChar4=VI,5,IF(IChar4=EI,7,IF(IChar4=EI.64,3,8))))))*_TM4</f>
        <v>#N/A</v>
      </c>
      <c r="W269" t="str">
        <f>VLOOKUP(K269/Iset5,IDMTData,IF(IChar5=NI1.3,6,IF(IChar5=NI3.0,4,IF(IChar5=VI,5,IF(IChar5=EI,7,IF(IChar5=EI.64,3,8))))))*_TM5</f>
        <v>#N/A</v>
      </c>
      <c r="Z269" s="58" t="str">
        <f t="shared" ref="Z269:AB269" si="485">NA()</f>
        <v>#N/A</v>
      </c>
      <c r="AA269" s="58" t="str">
        <f t="shared" si="485"/>
        <v>#N/A</v>
      </c>
      <c r="AB269" s="58" t="str">
        <f t="shared" si="485"/>
        <v>#N/A</v>
      </c>
    </row>
    <row r="270" ht="12.75" customHeight="1">
      <c r="K270" s="57">
        <v>624.0</v>
      </c>
      <c r="L270" s="58" t="str">
        <f t="shared" ref="L270:P270" si="486">IF(S270=S269,NA(),S270)</f>
        <v>#N/A</v>
      </c>
      <c r="M270" s="58" t="str">
        <f t="shared" si="486"/>
        <v>#N/A</v>
      </c>
      <c r="N270" s="58" t="str">
        <f t="shared" si="486"/>
        <v>#N/A</v>
      </c>
      <c r="O270" s="58" t="str">
        <f t="shared" si="486"/>
        <v>#N/A</v>
      </c>
      <c r="P270" s="58" t="str">
        <f t="shared" si="486"/>
        <v>#N/A</v>
      </c>
      <c r="Q270" s="58"/>
      <c r="S270" t="str">
        <f>VLOOKUP(K270/Iset1,IDMTData,IF(IChar1=NI1.3,6,IF(IChar1=NI3.0,4,IF(IChar1=VI,5,IF(IChar1=EI,7,IF(IChar1=EI.64,3,8))))))*_TM1</f>
        <v>#N/A</v>
      </c>
      <c r="T270" t="str">
        <f>VLOOKUP(K270/Iset2,IDMTData,IF(IChar2=NI1.3,6,IF(IChar2=NI3.0,4,IF(IChar2=VI,5,IF(IChar2=EI,7,IF(IChar2=EI.64,3,8))))))*_TM2</f>
        <v>3.247133189</v>
      </c>
      <c r="U270" t="str">
        <f>VLOOKUP(K270/Iset3,IDMTData,IF(IChar3=NI1.3,6,IF(IChar3=NI3.0,4,IF(IChar3=VI,5,IF(IChar3=EI,7,IF(IChar3=EI.64,3,8))))))*_TM3</f>
        <v>#N/A</v>
      </c>
      <c r="V270" t="str">
        <f>VLOOKUP(K270/Iset4,IDMTData,IF(IChar4=NI1.3,6,IF(IChar4=NI3.0,4,IF(IChar4=VI,5,IF(IChar4=EI,7,IF(IChar4=EI.64,3,8))))))*_TM4</f>
        <v>#N/A</v>
      </c>
      <c r="W270" t="str">
        <f>VLOOKUP(K270/Iset5,IDMTData,IF(IChar5=NI1.3,6,IF(IChar5=NI3.0,4,IF(IChar5=VI,5,IF(IChar5=EI,7,IF(IChar5=EI.64,3,8))))))*_TM5</f>
        <v>#N/A</v>
      </c>
      <c r="Z270" s="58" t="str">
        <f t="shared" ref="Z270:AB270" si="487">NA()</f>
        <v>#N/A</v>
      </c>
      <c r="AA270" s="58" t="str">
        <f t="shared" si="487"/>
        <v>#N/A</v>
      </c>
      <c r="AB270" s="58" t="str">
        <f t="shared" si="487"/>
        <v>#N/A</v>
      </c>
    </row>
    <row r="271" ht="12.75" customHeight="1">
      <c r="K271" s="57">
        <v>628.0</v>
      </c>
      <c r="L271" s="58" t="str">
        <f t="shared" ref="L271:P271" si="488">IF(S271=S270,NA(),S271)</f>
        <v>#N/A</v>
      </c>
      <c r="M271" s="58" t="str">
        <f t="shared" si="488"/>
        <v>3.1300</v>
      </c>
      <c r="N271" s="58" t="str">
        <f t="shared" si="488"/>
        <v>#N/A</v>
      </c>
      <c r="O271" s="58" t="str">
        <f t="shared" si="488"/>
        <v>#N/A</v>
      </c>
      <c r="P271" s="58" t="str">
        <f t="shared" si="488"/>
        <v>#N/A</v>
      </c>
      <c r="Q271" s="58"/>
      <c r="S271" t="str">
        <f>VLOOKUP(K271/Iset1,IDMTData,IF(IChar1=NI1.3,6,IF(IChar1=NI3.0,4,IF(IChar1=VI,5,IF(IChar1=EI,7,IF(IChar1=EI.64,3,8))))))*_TM1</f>
        <v>#N/A</v>
      </c>
      <c r="T271" t="str">
        <f>VLOOKUP(K271/Iset2,IDMTData,IF(IChar2=NI1.3,6,IF(IChar2=NI3.0,4,IF(IChar2=VI,5,IF(IChar2=EI,7,IF(IChar2=EI.64,3,8))))))*_TM2</f>
        <v>3.129999289</v>
      </c>
      <c r="U271" t="str">
        <f>VLOOKUP(K271/Iset3,IDMTData,IF(IChar3=NI1.3,6,IF(IChar3=NI3.0,4,IF(IChar3=VI,5,IF(IChar3=EI,7,IF(IChar3=EI.64,3,8))))))*_TM3</f>
        <v>#N/A</v>
      </c>
      <c r="V271" t="str">
        <f>VLOOKUP(K271/Iset4,IDMTData,IF(IChar4=NI1.3,6,IF(IChar4=NI3.0,4,IF(IChar4=VI,5,IF(IChar4=EI,7,IF(IChar4=EI.64,3,8))))))*_TM4</f>
        <v>#N/A</v>
      </c>
      <c r="W271" t="str">
        <f>VLOOKUP(K271/Iset5,IDMTData,IF(IChar5=NI1.3,6,IF(IChar5=NI3.0,4,IF(IChar5=VI,5,IF(IChar5=EI,7,IF(IChar5=EI.64,3,8))))))*_TM5</f>
        <v>#N/A</v>
      </c>
      <c r="Z271" s="58" t="str">
        <f t="shared" ref="Z271:AB271" si="489">NA()</f>
        <v>#N/A</v>
      </c>
      <c r="AA271" s="58" t="str">
        <f t="shared" si="489"/>
        <v>#N/A</v>
      </c>
      <c r="AB271" s="58" t="str">
        <f t="shared" si="489"/>
        <v>#N/A</v>
      </c>
    </row>
    <row r="272" ht="12.75" customHeight="1">
      <c r="K272" s="57">
        <v>632.0</v>
      </c>
      <c r="L272" s="58" t="str">
        <f t="shared" ref="L272:P272" si="490">IF(S272=S271,NA(),S272)</f>
        <v>#N/A</v>
      </c>
      <c r="M272" s="58" t="str">
        <f t="shared" si="490"/>
        <v>3.0218</v>
      </c>
      <c r="N272" s="58" t="str">
        <f t="shared" si="490"/>
        <v>#N/A</v>
      </c>
      <c r="O272" s="58" t="str">
        <f t="shared" si="490"/>
        <v>#N/A</v>
      </c>
      <c r="P272" s="58" t="str">
        <f t="shared" si="490"/>
        <v>#N/A</v>
      </c>
      <c r="Q272" s="58"/>
      <c r="S272" t="str">
        <f>VLOOKUP(K272/Iset1,IDMTData,IF(IChar1=NI1.3,6,IF(IChar1=NI3.0,4,IF(IChar1=VI,5,IF(IChar1=EI,7,IF(IChar1=EI.64,3,8))))))*_TM1</f>
        <v>#N/A</v>
      </c>
      <c r="T272" t="str">
        <f>VLOOKUP(K272/Iset2,IDMTData,IF(IChar2=NI1.3,6,IF(IChar2=NI3.0,4,IF(IChar2=VI,5,IF(IChar2=EI,7,IF(IChar2=EI.64,3,8))))))*_TM2</f>
        <v>3.021843554</v>
      </c>
      <c r="U272" t="str">
        <f>VLOOKUP(K272/Iset3,IDMTData,IF(IChar3=NI1.3,6,IF(IChar3=NI3.0,4,IF(IChar3=VI,5,IF(IChar3=EI,7,IF(IChar3=EI.64,3,8))))))*_TM3</f>
        <v>#N/A</v>
      </c>
      <c r="V272" t="str">
        <f>VLOOKUP(K272/Iset4,IDMTData,IF(IChar4=NI1.3,6,IF(IChar4=NI3.0,4,IF(IChar4=VI,5,IF(IChar4=EI,7,IF(IChar4=EI.64,3,8))))))*_TM4</f>
        <v>#N/A</v>
      </c>
      <c r="W272" t="str">
        <f>VLOOKUP(K272/Iset5,IDMTData,IF(IChar5=NI1.3,6,IF(IChar5=NI3.0,4,IF(IChar5=VI,5,IF(IChar5=EI,7,IF(IChar5=EI.64,3,8))))))*_TM5</f>
        <v>#N/A</v>
      </c>
      <c r="Z272" s="58" t="str">
        <f t="shared" ref="Z272:AB272" si="491">NA()</f>
        <v>#N/A</v>
      </c>
      <c r="AA272" s="58" t="str">
        <f t="shared" si="491"/>
        <v>#N/A</v>
      </c>
      <c r="AB272" s="58" t="str">
        <f t="shared" si="491"/>
        <v>#N/A</v>
      </c>
    </row>
    <row r="273" ht="12.75" customHeight="1">
      <c r="K273" s="57">
        <v>636.0</v>
      </c>
      <c r="L273" s="58" t="str">
        <f t="shared" ref="L273:P273" si="492">IF(S273=S272,NA(),S273)</f>
        <v>#N/A</v>
      </c>
      <c r="M273" s="58" t="str">
        <f t="shared" si="492"/>
        <v>2.9217</v>
      </c>
      <c r="N273" s="58" t="str">
        <f t="shared" si="492"/>
        <v>#N/A</v>
      </c>
      <c r="O273" s="58" t="str">
        <f t="shared" si="492"/>
        <v>#N/A</v>
      </c>
      <c r="P273" s="58" t="str">
        <f t="shared" si="492"/>
        <v>#N/A</v>
      </c>
      <c r="Q273" s="58"/>
      <c r="S273" t="str">
        <f>VLOOKUP(K273/Iset1,IDMTData,IF(IChar1=NI1.3,6,IF(IChar1=NI3.0,4,IF(IChar1=VI,5,IF(IChar1=EI,7,IF(IChar1=EI.64,3,8))))))*_TM1</f>
        <v>#N/A</v>
      </c>
      <c r="T273" t="str">
        <f>VLOOKUP(K273/Iset2,IDMTData,IF(IChar2=NI1.3,6,IF(IChar2=NI3.0,4,IF(IChar2=VI,5,IF(IChar2=EI,7,IF(IChar2=EI.64,3,8))))))*_TM2</f>
        <v>2.921668775</v>
      </c>
      <c r="U273" t="str">
        <f>VLOOKUP(K273/Iset3,IDMTData,IF(IChar3=NI1.3,6,IF(IChar3=NI3.0,4,IF(IChar3=VI,5,IF(IChar3=EI,7,IF(IChar3=EI.64,3,8))))))*_TM3</f>
        <v>#N/A</v>
      </c>
      <c r="V273" t="str">
        <f>VLOOKUP(K273/Iset4,IDMTData,IF(IChar4=NI1.3,6,IF(IChar4=NI3.0,4,IF(IChar4=VI,5,IF(IChar4=EI,7,IF(IChar4=EI.64,3,8))))))*_TM4</f>
        <v>#N/A</v>
      </c>
      <c r="W273" t="str">
        <f>VLOOKUP(K273/Iset5,IDMTData,IF(IChar5=NI1.3,6,IF(IChar5=NI3.0,4,IF(IChar5=VI,5,IF(IChar5=EI,7,IF(IChar5=EI.64,3,8))))))*_TM5</f>
        <v>#N/A</v>
      </c>
      <c r="Z273" s="58" t="str">
        <f t="shared" ref="Z273:AB273" si="493">NA()</f>
        <v>#N/A</v>
      </c>
      <c r="AA273" s="58" t="str">
        <f t="shared" si="493"/>
        <v>#N/A</v>
      </c>
      <c r="AB273" s="58" t="str">
        <f t="shared" si="493"/>
        <v>#N/A</v>
      </c>
    </row>
    <row r="274" ht="12.75" customHeight="1">
      <c r="K274" s="57">
        <v>640.0</v>
      </c>
      <c r="L274" s="58" t="str">
        <f t="shared" ref="L274:P274" si="494">IF(S274=S273,NA(),S274)</f>
        <v>#N/A</v>
      </c>
      <c r="M274" s="58" t="str">
        <f t="shared" si="494"/>
        <v>2.8286</v>
      </c>
      <c r="N274" s="58" t="str">
        <f t="shared" si="494"/>
        <v>#N/A</v>
      </c>
      <c r="O274" s="58" t="str">
        <f t="shared" si="494"/>
        <v>#N/A</v>
      </c>
      <c r="P274" s="58" t="str">
        <f t="shared" si="494"/>
        <v>#N/A</v>
      </c>
      <c r="Q274" s="58"/>
      <c r="S274" t="str">
        <f>VLOOKUP(K274/Iset1,IDMTData,IF(IChar1=NI1.3,6,IF(IChar1=NI3.0,4,IF(IChar1=VI,5,IF(IChar1=EI,7,IF(IChar1=EI.64,3,8))))))*_TM1</f>
        <v>#N/A</v>
      </c>
      <c r="T274" t="str">
        <f>VLOOKUP(K274/Iset2,IDMTData,IF(IChar2=NI1.3,6,IF(IChar2=NI3.0,4,IF(IChar2=VI,5,IF(IChar2=EI,7,IF(IChar2=EI.64,3,8))))))*_TM2</f>
        <v>2.828620193</v>
      </c>
      <c r="U274" t="str">
        <f>VLOOKUP(K274/Iset3,IDMTData,IF(IChar3=NI1.3,6,IF(IChar3=NI3.0,4,IF(IChar3=VI,5,IF(IChar3=EI,7,IF(IChar3=EI.64,3,8))))))*_TM3</f>
        <v>#N/A</v>
      </c>
      <c r="V274" t="str">
        <f>VLOOKUP(K274/Iset4,IDMTData,IF(IChar4=NI1.3,6,IF(IChar4=NI3.0,4,IF(IChar4=VI,5,IF(IChar4=EI,7,IF(IChar4=EI.64,3,8))))))*_TM4</f>
        <v>#N/A</v>
      </c>
      <c r="W274" t="str">
        <f>VLOOKUP(K274/Iset5,IDMTData,IF(IChar5=NI1.3,6,IF(IChar5=NI3.0,4,IF(IChar5=VI,5,IF(IChar5=EI,7,IF(IChar5=EI.64,3,8))))))*_TM5</f>
        <v>#N/A</v>
      </c>
      <c r="Z274" s="58" t="str">
        <f t="shared" ref="Z274:AB274" si="495">NA()</f>
        <v>#N/A</v>
      </c>
      <c r="AA274" s="58" t="str">
        <f t="shared" si="495"/>
        <v>#N/A</v>
      </c>
      <c r="AB274" s="58" t="str">
        <f t="shared" si="495"/>
        <v>#N/A</v>
      </c>
    </row>
    <row r="275" ht="12.75" customHeight="1">
      <c r="K275" s="57">
        <v>644.0</v>
      </c>
      <c r="L275" s="58" t="str">
        <f t="shared" ref="L275:P275" si="496">IF(S275=S274,NA(),S275)</f>
        <v>#N/A</v>
      </c>
      <c r="M275" s="58" t="str">
        <f t="shared" si="496"/>
        <v>#N/A</v>
      </c>
      <c r="N275" s="58" t="str">
        <f t="shared" si="496"/>
        <v>#N/A</v>
      </c>
      <c r="O275" s="58" t="str">
        <f t="shared" si="496"/>
        <v>#N/A</v>
      </c>
      <c r="P275" s="58" t="str">
        <f t="shared" si="496"/>
        <v>#N/A</v>
      </c>
      <c r="Q275" s="58"/>
      <c r="S275" t="str">
        <f>VLOOKUP(K275/Iset1,IDMTData,IF(IChar1=NI1.3,6,IF(IChar1=NI3.0,4,IF(IChar1=VI,5,IF(IChar1=EI,7,IF(IChar1=EI.64,3,8))))))*_TM1</f>
        <v>#N/A</v>
      </c>
      <c r="T275" t="str">
        <f>VLOOKUP(K275/Iset2,IDMTData,IF(IChar2=NI1.3,6,IF(IChar2=NI3.0,4,IF(IChar2=VI,5,IF(IChar2=EI,7,IF(IChar2=EI.64,3,8))))))*_TM2</f>
        <v>2.828620193</v>
      </c>
      <c r="U275" t="str">
        <f>VLOOKUP(K275/Iset3,IDMTData,IF(IChar3=NI1.3,6,IF(IChar3=NI3.0,4,IF(IChar3=VI,5,IF(IChar3=EI,7,IF(IChar3=EI.64,3,8))))))*_TM3</f>
        <v>#N/A</v>
      </c>
      <c r="V275" t="str">
        <f>VLOOKUP(K275/Iset4,IDMTData,IF(IChar4=NI1.3,6,IF(IChar4=NI3.0,4,IF(IChar4=VI,5,IF(IChar4=EI,7,IF(IChar4=EI.64,3,8))))))*_TM4</f>
        <v>#N/A</v>
      </c>
      <c r="W275" t="str">
        <f>VLOOKUP(K275/Iset5,IDMTData,IF(IChar5=NI1.3,6,IF(IChar5=NI3.0,4,IF(IChar5=VI,5,IF(IChar5=EI,7,IF(IChar5=EI.64,3,8))))))*_TM5</f>
        <v>#N/A</v>
      </c>
      <c r="Z275" s="58" t="str">
        <f t="shared" ref="Z275:AB275" si="497">NA()</f>
        <v>#N/A</v>
      </c>
      <c r="AA275" s="58" t="str">
        <f t="shared" si="497"/>
        <v>#N/A</v>
      </c>
      <c r="AB275" s="58" t="str">
        <f t="shared" si="497"/>
        <v>#N/A</v>
      </c>
    </row>
    <row r="276" ht="12.75" customHeight="1">
      <c r="K276" s="57">
        <v>648.0</v>
      </c>
      <c r="L276" s="58" t="str">
        <f t="shared" ref="L276:P276" si="498">IF(S276=S275,NA(),S276)</f>
        <v>#N/A</v>
      </c>
      <c r="M276" s="58" t="str">
        <f t="shared" si="498"/>
        <v>2.7420</v>
      </c>
      <c r="N276" s="58" t="str">
        <f t="shared" si="498"/>
        <v>#N/A</v>
      </c>
      <c r="O276" s="58" t="str">
        <f t="shared" si="498"/>
        <v>#N/A</v>
      </c>
      <c r="P276" s="58" t="str">
        <f t="shared" si="498"/>
        <v>#N/A</v>
      </c>
      <c r="Q276" s="58"/>
      <c r="S276" t="str">
        <f>VLOOKUP(K276/Iset1,IDMTData,IF(IChar1=NI1.3,6,IF(IChar1=NI3.0,4,IF(IChar1=VI,5,IF(IChar1=EI,7,IF(IChar1=EI.64,3,8))))))*_TM1</f>
        <v>#N/A</v>
      </c>
      <c r="T276" t="str">
        <f>VLOOKUP(K276/Iset2,IDMTData,IF(IChar2=NI1.3,6,IF(IChar2=NI3.0,4,IF(IChar2=VI,5,IF(IChar2=EI,7,IF(IChar2=EI.64,3,8))))))*_TM2</f>
        <v>2.741960944</v>
      </c>
      <c r="U276" t="str">
        <f>VLOOKUP(K276/Iset3,IDMTData,IF(IChar3=NI1.3,6,IF(IChar3=NI3.0,4,IF(IChar3=VI,5,IF(IChar3=EI,7,IF(IChar3=EI.64,3,8))))))*_TM3</f>
        <v>#N/A</v>
      </c>
      <c r="V276" t="str">
        <f>VLOOKUP(K276/Iset4,IDMTData,IF(IChar4=NI1.3,6,IF(IChar4=NI3.0,4,IF(IChar4=VI,5,IF(IChar4=EI,7,IF(IChar4=EI.64,3,8))))))*_TM4</f>
        <v>#N/A</v>
      </c>
      <c r="W276" t="str">
        <f>VLOOKUP(K276/Iset5,IDMTData,IF(IChar5=NI1.3,6,IF(IChar5=NI3.0,4,IF(IChar5=VI,5,IF(IChar5=EI,7,IF(IChar5=EI.64,3,8))))))*_TM5</f>
        <v>#N/A</v>
      </c>
      <c r="Z276" s="58" t="str">
        <f t="shared" ref="Z276:AB276" si="499">NA()</f>
        <v>#N/A</v>
      </c>
      <c r="AA276" s="58" t="str">
        <f t="shared" si="499"/>
        <v>#N/A</v>
      </c>
      <c r="AB276" s="58" t="str">
        <f t="shared" si="499"/>
        <v>#N/A</v>
      </c>
    </row>
    <row r="277" ht="12.75" customHeight="1">
      <c r="K277" s="57">
        <v>652.0</v>
      </c>
      <c r="L277" s="58" t="str">
        <f t="shared" ref="L277:P277" si="500">IF(S277=S276,NA(),S277)</f>
        <v>#N/A</v>
      </c>
      <c r="M277" s="58" t="str">
        <f t="shared" si="500"/>
        <v>2.6611</v>
      </c>
      <c r="N277" s="58" t="str">
        <f t="shared" si="500"/>
        <v>#N/A</v>
      </c>
      <c r="O277" s="58" t="str">
        <f t="shared" si="500"/>
        <v>#N/A</v>
      </c>
      <c r="P277" s="58" t="str">
        <f t="shared" si="500"/>
        <v>#N/A</v>
      </c>
      <c r="Q277" s="58"/>
      <c r="S277" t="str">
        <f>VLOOKUP(K277/Iset1,IDMTData,IF(IChar1=NI1.3,6,IF(IChar1=NI3.0,4,IF(IChar1=VI,5,IF(IChar1=EI,7,IF(IChar1=EI.64,3,8))))))*_TM1</f>
        <v>#N/A</v>
      </c>
      <c r="T277" t="str">
        <f>VLOOKUP(K277/Iset2,IDMTData,IF(IChar2=NI1.3,6,IF(IChar2=NI3.0,4,IF(IChar2=VI,5,IF(IChar2=EI,7,IF(IChar2=EI.64,3,8))))))*_TM2</f>
        <v>2.661052403</v>
      </c>
      <c r="U277" t="str">
        <f>VLOOKUP(K277/Iset3,IDMTData,IF(IChar3=NI1.3,6,IF(IChar3=NI3.0,4,IF(IChar3=VI,5,IF(IChar3=EI,7,IF(IChar3=EI.64,3,8))))))*_TM3</f>
        <v>#N/A</v>
      </c>
      <c r="V277" t="str">
        <f>VLOOKUP(K277/Iset4,IDMTData,IF(IChar4=NI1.3,6,IF(IChar4=NI3.0,4,IF(IChar4=VI,5,IF(IChar4=EI,7,IF(IChar4=EI.64,3,8))))))*_TM4</f>
        <v>#N/A</v>
      </c>
      <c r="W277" t="str">
        <f>VLOOKUP(K277/Iset5,IDMTData,IF(IChar5=NI1.3,6,IF(IChar5=NI3.0,4,IF(IChar5=VI,5,IF(IChar5=EI,7,IF(IChar5=EI.64,3,8))))))*_TM5</f>
        <v>#N/A</v>
      </c>
      <c r="Z277" s="58" t="str">
        <f t="shared" ref="Z277:AB277" si="501">NA()</f>
        <v>#N/A</v>
      </c>
      <c r="AA277" s="58" t="str">
        <f t="shared" si="501"/>
        <v>#N/A</v>
      </c>
      <c r="AB277" s="58" t="str">
        <f t="shared" si="501"/>
        <v>#N/A</v>
      </c>
    </row>
    <row r="278" ht="12.75" customHeight="1">
      <c r="K278" s="57">
        <v>656.0</v>
      </c>
      <c r="L278" s="58" t="str">
        <f t="shared" ref="L278:P278" si="502">IF(S278=S277,NA(),S278)</f>
        <v>#N/A</v>
      </c>
      <c r="M278" s="58" t="str">
        <f t="shared" si="502"/>
        <v>2.5853</v>
      </c>
      <c r="N278" s="58" t="str">
        <f t="shared" si="502"/>
        <v>#N/A</v>
      </c>
      <c r="O278" s="58" t="str">
        <f t="shared" si="502"/>
        <v>#N/A</v>
      </c>
      <c r="P278" s="58" t="str">
        <f t="shared" si="502"/>
        <v>#N/A</v>
      </c>
      <c r="Q278" s="58"/>
      <c r="S278" t="str">
        <f>VLOOKUP(K278/Iset1,IDMTData,IF(IChar1=NI1.3,6,IF(IChar1=NI3.0,4,IF(IChar1=VI,5,IF(IChar1=EI,7,IF(IChar1=EI.64,3,8))))))*_TM1</f>
        <v>#N/A</v>
      </c>
      <c r="T278" t="str">
        <f>VLOOKUP(K278/Iset2,IDMTData,IF(IChar2=NI1.3,6,IF(IChar2=NI3.0,4,IF(IChar2=VI,5,IF(IChar2=EI,7,IF(IChar2=EI.64,3,8))))))*_TM2</f>
        <v>2.585338343</v>
      </c>
      <c r="U278" t="str">
        <f>VLOOKUP(K278/Iset3,IDMTData,IF(IChar3=NI1.3,6,IF(IChar3=NI3.0,4,IF(IChar3=VI,5,IF(IChar3=EI,7,IF(IChar3=EI.64,3,8))))))*_TM3</f>
        <v>#N/A</v>
      </c>
      <c r="V278" t="str">
        <f>VLOOKUP(K278/Iset4,IDMTData,IF(IChar4=NI1.3,6,IF(IChar4=NI3.0,4,IF(IChar4=VI,5,IF(IChar4=EI,7,IF(IChar4=EI.64,3,8))))))*_TM4</f>
        <v>#N/A</v>
      </c>
      <c r="W278" t="str">
        <f>VLOOKUP(K278/Iset5,IDMTData,IF(IChar5=NI1.3,6,IF(IChar5=NI3.0,4,IF(IChar5=VI,5,IF(IChar5=EI,7,IF(IChar5=EI.64,3,8))))))*_TM5</f>
        <v>#N/A</v>
      </c>
      <c r="Z278" s="58" t="str">
        <f t="shared" ref="Z278:AB278" si="503">NA()</f>
        <v>#N/A</v>
      </c>
      <c r="AA278" s="58" t="str">
        <f t="shared" si="503"/>
        <v>#N/A</v>
      </c>
      <c r="AB278" s="58" t="str">
        <f t="shared" si="503"/>
        <v>#N/A</v>
      </c>
    </row>
    <row r="279" ht="12.75" customHeight="1">
      <c r="K279" s="57">
        <v>660.0</v>
      </c>
      <c r="L279" s="58" t="str">
        <f t="shared" ref="L279:P279" si="504">IF(S279=S278,NA(),S279)</f>
        <v>#N/A</v>
      </c>
      <c r="M279" s="58" t="str">
        <f t="shared" si="504"/>
        <v>2.5143</v>
      </c>
      <c r="N279" s="58" t="str">
        <f t="shared" si="504"/>
        <v>#N/A</v>
      </c>
      <c r="O279" s="58" t="str">
        <f t="shared" si="504"/>
        <v>#N/A</v>
      </c>
      <c r="P279" s="58" t="str">
        <f t="shared" si="504"/>
        <v>#N/A</v>
      </c>
      <c r="Q279" s="58"/>
      <c r="S279" t="str">
        <f>VLOOKUP(K279/Iset1,IDMTData,IF(IChar1=NI1.3,6,IF(IChar1=NI3.0,4,IF(IChar1=VI,5,IF(IChar1=EI,7,IF(IChar1=EI.64,3,8))))))*_TM1</f>
        <v>#N/A</v>
      </c>
      <c r="T279" t="str">
        <f>VLOOKUP(K279/Iset2,IDMTData,IF(IChar2=NI1.3,6,IF(IChar2=NI3.0,4,IF(IChar2=VI,5,IF(IChar2=EI,7,IF(IChar2=EI.64,3,8))))))*_TM2</f>
        <v>2.514332061</v>
      </c>
      <c r="U279" t="str">
        <f>VLOOKUP(K279/Iset3,IDMTData,IF(IChar3=NI1.3,6,IF(IChar3=NI3.0,4,IF(IChar3=VI,5,IF(IChar3=EI,7,IF(IChar3=EI.64,3,8))))))*_TM3</f>
        <v>#N/A</v>
      </c>
      <c r="V279" t="str">
        <f>VLOOKUP(K279/Iset4,IDMTData,IF(IChar4=NI1.3,6,IF(IChar4=NI3.0,4,IF(IChar4=VI,5,IF(IChar4=EI,7,IF(IChar4=EI.64,3,8))))))*_TM4</f>
        <v>#N/A</v>
      </c>
      <c r="W279" t="str">
        <f>VLOOKUP(K279/Iset5,IDMTData,IF(IChar5=NI1.3,6,IF(IChar5=NI3.0,4,IF(IChar5=VI,5,IF(IChar5=EI,7,IF(IChar5=EI.64,3,8))))))*_TM5</f>
        <v>#N/A</v>
      </c>
      <c r="Z279" s="58" t="str">
        <f t="shared" ref="Z279:AB279" si="505">NA()</f>
        <v>#N/A</v>
      </c>
      <c r="AA279" s="58" t="str">
        <f t="shared" si="505"/>
        <v>#N/A</v>
      </c>
      <c r="AB279" s="58" t="str">
        <f t="shared" si="505"/>
        <v>#N/A</v>
      </c>
    </row>
    <row r="280" ht="12.75" customHeight="1">
      <c r="K280" s="57">
        <v>664.0</v>
      </c>
      <c r="L280" s="58" t="str">
        <f t="shared" ref="L280:P280" si="506">IF(S280=S279,NA(),S280)</f>
        <v>#N/A</v>
      </c>
      <c r="M280" s="58" t="str">
        <f t="shared" si="506"/>
        <v>#N/A</v>
      </c>
      <c r="N280" s="58" t="str">
        <f t="shared" si="506"/>
        <v>#N/A</v>
      </c>
      <c r="O280" s="58" t="str">
        <f t="shared" si="506"/>
        <v>#N/A</v>
      </c>
      <c r="P280" s="58" t="str">
        <f t="shared" si="506"/>
        <v>#N/A</v>
      </c>
      <c r="Q280" s="58"/>
      <c r="S280" t="str">
        <f>VLOOKUP(K280/Iset1,IDMTData,IF(IChar1=NI1.3,6,IF(IChar1=NI3.0,4,IF(IChar1=VI,5,IF(IChar1=EI,7,IF(IChar1=EI.64,3,8))))))*_TM1</f>
        <v>#N/A</v>
      </c>
      <c r="T280" t="str">
        <f>VLOOKUP(K280/Iset2,IDMTData,IF(IChar2=NI1.3,6,IF(IChar2=NI3.0,4,IF(IChar2=VI,5,IF(IChar2=EI,7,IF(IChar2=EI.64,3,8))))))*_TM2</f>
        <v>2.514332061</v>
      </c>
      <c r="U280" t="str">
        <f>VLOOKUP(K280/Iset3,IDMTData,IF(IChar3=NI1.3,6,IF(IChar3=NI3.0,4,IF(IChar3=VI,5,IF(IChar3=EI,7,IF(IChar3=EI.64,3,8))))))*_TM3</f>
        <v>#N/A</v>
      </c>
      <c r="V280" t="str">
        <f>VLOOKUP(K280/Iset4,IDMTData,IF(IChar4=NI1.3,6,IF(IChar4=NI3.0,4,IF(IChar4=VI,5,IF(IChar4=EI,7,IF(IChar4=EI.64,3,8))))))*_TM4</f>
        <v>#N/A</v>
      </c>
      <c r="W280" t="str">
        <f>VLOOKUP(K280/Iset5,IDMTData,IF(IChar5=NI1.3,6,IF(IChar5=NI3.0,4,IF(IChar5=VI,5,IF(IChar5=EI,7,IF(IChar5=EI.64,3,8))))))*_TM5</f>
        <v>#N/A</v>
      </c>
      <c r="Z280" s="58" t="str">
        <f t="shared" ref="Z280:AB280" si="507">NA()</f>
        <v>#N/A</v>
      </c>
      <c r="AA280" s="58" t="str">
        <f t="shared" si="507"/>
        <v>#N/A</v>
      </c>
      <c r="AB280" s="58" t="str">
        <f t="shared" si="507"/>
        <v>#N/A</v>
      </c>
    </row>
    <row r="281" ht="12.75" customHeight="1">
      <c r="K281" s="57">
        <v>668.0</v>
      </c>
      <c r="L281" s="58" t="str">
        <f t="shared" ref="L281:P281" si="508">IF(S281=S280,NA(),S281)</f>
        <v>#N/A</v>
      </c>
      <c r="M281" s="58" t="str">
        <f t="shared" si="508"/>
        <v>2.4476</v>
      </c>
      <c r="N281" s="58" t="str">
        <f t="shared" si="508"/>
        <v>#N/A</v>
      </c>
      <c r="O281" s="58" t="str">
        <f t="shared" si="508"/>
        <v>#N/A</v>
      </c>
      <c r="P281" s="58" t="str">
        <f t="shared" si="508"/>
        <v>#N/A</v>
      </c>
      <c r="Q281" s="58"/>
      <c r="S281" t="str">
        <f>VLOOKUP(K281/Iset1,IDMTData,IF(IChar1=NI1.3,6,IF(IChar1=NI3.0,4,IF(IChar1=VI,5,IF(IChar1=EI,7,IF(IChar1=EI.64,3,8))))))*_TM1</f>
        <v>#N/A</v>
      </c>
      <c r="T281" t="str">
        <f>VLOOKUP(K281/Iset2,IDMTData,IF(IChar2=NI1.3,6,IF(IChar2=NI3.0,4,IF(IChar2=VI,5,IF(IChar2=EI,7,IF(IChar2=EI.64,3,8))))))*_TM2</f>
        <v>2.447605842</v>
      </c>
      <c r="U281" t="str">
        <f>VLOOKUP(K281/Iset3,IDMTData,IF(IChar3=NI1.3,6,IF(IChar3=NI3.0,4,IF(IChar3=VI,5,IF(IChar3=EI,7,IF(IChar3=EI.64,3,8))))))*_TM3</f>
        <v>#N/A</v>
      </c>
      <c r="V281" t="str">
        <f>VLOOKUP(K281/Iset4,IDMTData,IF(IChar4=NI1.3,6,IF(IChar4=NI3.0,4,IF(IChar4=VI,5,IF(IChar4=EI,7,IF(IChar4=EI.64,3,8))))))*_TM4</f>
        <v>#N/A</v>
      </c>
      <c r="W281" t="str">
        <f>VLOOKUP(K281/Iset5,IDMTData,IF(IChar5=NI1.3,6,IF(IChar5=NI3.0,4,IF(IChar5=VI,5,IF(IChar5=EI,7,IF(IChar5=EI.64,3,8))))))*_TM5</f>
        <v>#N/A</v>
      </c>
      <c r="Z281" s="58" t="str">
        <f t="shared" ref="Z281:AB281" si="509">NA()</f>
        <v>#N/A</v>
      </c>
      <c r="AA281" s="58" t="str">
        <f t="shared" si="509"/>
        <v>#N/A</v>
      </c>
      <c r="AB281" s="58" t="str">
        <f t="shared" si="509"/>
        <v>#N/A</v>
      </c>
    </row>
    <row r="282" ht="12.75" customHeight="1">
      <c r="K282" s="57">
        <v>672.0</v>
      </c>
      <c r="L282" s="58" t="str">
        <f t="shared" ref="L282:P282" si="510">IF(S282=S281,NA(),S282)</f>
        <v>#N/A</v>
      </c>
      <c r="M282" s="58" t="str">
        <f t="shared" si="510"/>
        <v>2.3848</v>
      </c>
      <c r="N282" s="58" t="str">
        <f t="shared" si="510"/>
        <v>#N/A</v>
      </c>
      <c r="O282" s="58" t="str">
        <f t="shared" si="510"/>
        <v>#N/A</v>
      </c>
      <c r="P282" s="58" t="str">
        <f t="shared" si="510"/>
        <v>#N/A</v>
      </c>
      <c r="Q282" s="58"/>
      <c r="S282" t="str">
        <f>VLOOKUP(K282/Iset1,IDMTData,IF(IChar1=NI1.3,6,IF(IChar1=NI3.0,4,IF(IChar1=VI,5,IF(IChar1=EI,7,IF(IChar1=EI.64,3,8))))))*_TM1</f>
        <v>#N/A</v>
      </c>
      <c r="T282" t="str">
        <f>VLOOKUP(K282/Iset2,IDMTData,IF(IChar2=NI1.3,6,IF(IChar2=NI3.0,4,IF(IChar2=VI,5,IF(IChar2=EI,7,IF(IChar2=EI.64,3,8))))))*_TM2</f>
        <v>2.384782287</v>
      </c>
      <c r="U282" t="str">
        <f>VLOOKUP(K282/Iset3,IDMTData,IF(IChar3=NI1.3,6,IF(IChar3=NI3.0,4,IF(IChar3=VI,5,IF(IChar3=EI,7,IF(IChar3=EI.64,3,8))))))*_TM3</f>
        <v>#N/A</v>
      </c>
      <c r="V282" t="str">
        <f>VLOOKUP(K282/Iset4,IDMTData,IF(IChar4=NI1.3,6,IF(IChar4=NI3.0,4,IF(IChar4=VI,5,IF(IChar4=EI,7,IF(IChar4=EI.64,3,8))))))*_TM4</f>
        <v>#N/A</v>
      </c>
      <c r="W282" t="str">
        <f>VLOOKUP(K282/Iset5,IDMTData,IF(IChar5=NI1.3,6,IF(IChar5=NI3.0,4,IF(IChar5=VI,5,IF(IChar5=EI,7,IF(IChar5=EI.64,3,8))))))*_TM5</f>
        <v>#N/A</v>
      </c>
      <c r="Z282" s="58" t="str">
        <f t="shared" ref="Z282:AB282" si="511">NA()</f>
        <v>#N/A</v>
      </c>
      <c r="AA282" s="58" t="str">
        <f t="shared" si="511"/>
        <v>#N/A</v>
      </c>
      <c r="AB282" s="58" t="str">
        <f t="shared" si="511"/>
        <v>#N/A</v>
      </c>
    </row>
    <row r="283" ht="12.75" customHeight="1">
      <c r="K283" s="57">
        <v>676.0</v>
      </c>
      <c r="L283" s="58" t="str">
        <f t="shared" ref="L283:P283" si="512">IF(S283=S282,NA(),S283)</f>
        <v>#N/A</v>
      </c>
      <c r="M283" s="58" t="str">
        <f t="shared" si="512"/>
        <v>2.3255</v>
      </c>
      <c r="N283" s="58" t="str">
        <f t="shared" si="512"/>
        <v>#N/A</v>
      </c>
      <c r="O283" s="58" t="str">
        <f t="shared" si="512"/>
        <v>#N/A</v>
      </c>
      <c r="P283" s="58" t="str">
        <f t="shared" si="512"/>
        <v>#N/A</v>
      </c>
      <c r="Q283" s="58"/>
      <c r="S283" t="str">
        <f>VLOOKUP(K283/Iset1,IDMTData,IF(IChar1=NI1.3,6,IF(IChar1=NI3.0,4,IF(IChar1=VI,5,IF(IChar1=EI,7,IF(IChar1=EI.64,3,8))))))*_TM1</f>
        <v>#N/A</v>
      </c>
      <c r="T283" t="str">
        <f>VLOOKUP(K283/Iset2,IDMTData,IF(IChar2=NI1.3,6,IF(IChar2=NI3.0,4,IF(IChar2=VI,5,IF(IChar2=EI,7,IF(IChar2=EI.64,3,8))))))*_TM2</f>
        <v>2.325527122</v>
      </c>
      <c r="U283" t="str">
        <f>VLOOKUP(K283/Iset3,IDMTData,IF(IChar3=NI1.3,6,IF(IChar3=NI3.0,4,IF(IChar3=VI,5,IF(IChar3=EI,7,IF(IChar3=EI.64,3,8))))))*_TM3</f>
        <v>#N/A</v>
      </c>
      <c r="V283" t="str">
        <f>VLOOKUP(K283/Iset4,IDMTData,IF(IChar4=NI1.3,6,IF(IChar4=NI3.0,4,IF(IChar4=VI,5,IF(IChar4=EI,7,IF(IChar4=EI.64,3,8))))))*_TM4</f>
        <v>#N/A</v>
      </c>
      <c r="W283" t="str">
        <f>VLOOKUP(K283/Iset5,IDMTData,IF(IChar5=NI1.3,6,IF(IChar5=NI3.0,4,IF(IChar5=VI,5,IF(IChar5=EI,7,IF(IChar5=EI.64,3,8))))))*_TM5</f>
        <v>#N/A</v>
      </c>
      <c r="Z283" s="58" t="str">
        <f t="shared" ref="Z283:AB283" si="513">NA()</f>
        <v>#N/A</v>
      </c>
      <c r="AA283" s="58" t="str">
        <f t="shared" si="513"/>
        <v>#N/A</v>
      </c>
      <c r="AB283" s="58" t="str">
        <f t="shared" si="513"/>
        <v>#N/A</v>
      </c>
    </row>
    <row r="284" ht="12.75" customHeight="1">
      <c r="K284" s="57">
        <v>680.0</v>
      </c>
      <c r="L284" s="58" t="str">
        <f t="shared" ref="L284:P284" si="514">IF(S284=S283,NA(),S284)</f>
        <v>#N/A</v>
      </c>
      <c r="M284" s="58" t="str">
        <f t="shared" si="514"/>
        <v>2.2695</v>
      </c>
      <c r="N284" s="58" t="str">
        <f t="shared" si="514"/>
        <v>#N/A</v>
      </c>
      <c r="O284" s="58" t="str">
        <f t="shared" si="514"/>
        <v>#N/A</v>
      </c>
      <c r="P284" s="58" t="str">
        <f t="shared" si="514"/>
        <v>#N/A</v>
      </c>
      <c r="Q284" s="58"/>
      <c r="S284" t="str">
        <f>VLOOKUP(K284/Iset1,IDMTData,IF(IChar1=NI1.3,6,IF(IChar1=NI3.0,4,IF(IChar1=VI,5,IF(IChar1=EI,7,IF(IChar1=EI.64,3,8))))))*_TM1</f>
        <v>#N/A</v>
      </c>
      <c r="T284" t="str">
        <f>VLOOKUP(K284/Iset2,IDMTData,IF(IChar2=NI1.3,6,IF(IChar2=NI3.0,4,IF(IChar2=VI,5,IF(IChar2=EI,7,IF(IChar2=EI.64,3,8))))))*_TM2</f>
        <v>2.269543212</v>
      </c>
      <c r="U284" t="str">
        <f>VLOOKUP(K284/Iset3,IDMTData,IF(IChar3=NI1.3,6,IF(IChar3=NI3.0,4,IF(IChar3=VI,5,IF(IChar3=EI,7,IF(IChar3=EI.64,3,8))))))*_TM3</f>
        <v>#N/A</v>
      </c>
      <c r="V284" t="str">
        <f>VLOOKUP(K284/Iset4,IDMTData,IF(IChar4=NI1.3,6,IF(IChar4=NI3.0,4,IF(IChar4=VI,5,IF(IChar4=EI,7,IF(IChar4=EI.64,3,8))))))*_TM4</f>
        <v>#N/A</v>
      </c>
      <c r="W284" t="str">
        <f>VLOOKUP(K284/Iset5,IDMTData,IF(IChar5=NI1.3,6,IF(IChar5=NI3.0,4,IF(IChar5=VI,5,IF(IChar5=EI,7,IF(IChar5=EI.64,3,8))))))*_TM5</f>
        <v>#N/A</v>
      </c>
      <c r="Z284" s="58" t="str">
        <f t="shared" ref="Z284:AB284" si="515">NA()</f>
        <v>#N/A</v>
      </c>
      <c r="AA284" s="58" t="str">
        <f t="shared" si="515"/>
        <v>#N/A</v>
      </c>
      <c r="AB284" s="58" t="str">
        <f t="shared" si="515"/>
        <v>#N/A</v>
      </c>
    </row>
    <row r="285" ht="12.75" customHeight="1">
      <c r="K285" s="57">
        <v>684.0</v>
      </c>
      <c r="L285" s="58" t="str">
        <f t="shared" ref="L285:P285" si="516">IF(S285=S284,NA(),S285)</f>
        <v>#N/A</v>
      </c>
      <c r="M285" s="58" t="str">
        <f t="shared" si="516"/>
        <v>#N/A</v>
      </c>
      <c r="N285" s="58" t="str">
        <f t="shared" si="516"/>
        <v>#N/A</v>
      </c>
      <c r="O285" s="58" t="str">
        <f t="shared" si="516"/>
        <v>#N/A</v>
      </c>
      <c r="P285" s="58" t="str">
        <f t="shared" si="516"/>
        <v>#N/A</v>
      </c>
      <c r="Q285" s="58"/>
      <c r="S285" t="str">
        <f>VLOOKUP(K285/Iset1,IDMTData,IF(IChar1=NI1.3,6,IF(IChar1=NI3.0,4,IF(IChar1=VI,5,IF(IChar1=EI,7,IF(IChar1=EI.64,3,8))))))*_TM1</f>
        <v>#N/A</v>
      </c>
      <c r="T285" t="str">
        <f>VLOOKUP(K285/Iset2,IDMTData,IF(IChar2=NI1.3,6,IF(IChar2=NI3.0,4,IF(IChar2=VI,5,IF(IChar2=EI,7,IF(IChar2=EI.64,3,8))))))*_TM2</f>
        <v>2.269543212</v>
      </c>
      <c r="U285" t="str">
        <f>VLOOKUP(K285/Iset3,IDMTData,IF(IChar3=NI1.3,6,IF(IChar3=NI3.0,4,IF(IChar3=VI,5,IF(IChar3=EI,7,IF(IChar3=EI.64,3,8))))))*_TM3</f>
        <v>#N/A</v>
      </c>
      <c r="V285" t="str">
        <f>VLOOKUP(K285/Iset4,IDMTData,IF(IChar4=NI1.3,6,IF(IChar4=NI3.0,4,IF(IChar4=VI,5,IF(IChar4=EI,7,IF(IChar4=EI.64,3,8))))))*_TM4</f>
        <v>#N/A</v>
      </c>
      <c r="W285" t="str">
        <f>VLOOKUP(K285/Iset5,IDMTData,IF(IChar5=NI1.3,6,IF(IChar5=NI3.0,4,IF(IChar5=VI,5,IF(IChar5=EI,7,IF(IChar5=EI.64,3,8))))))*_TM5</f>
        <v>#N/A</v>
      </c>
      <c r="Z285" s="58" t="str">
        <f t="shared" ref="Z285:AB285" si="517">NA()</f>
        <v>#N/A</v>
      </c>
      <c r="AA285" s="58" t="str">
        <f t="shared" si="517"/>
        <v>#N/A</v>
      </c>
      <c r="AB285" s="58" t="str">
        <f t="shared" si="517"/>
        <v>#N/A</v>
      </c>
    </row>
    <row r="286" ht="12.75" customHeight="1">
      <c r="K286" s="57">
        <v>688.0</v>
      </c>
      <c r="L286" s="58" t="str">
        <f t="shared" ref="L286:P286" si="518">IF(S286=S285,NA(),S286)</f>
        <v>#N/A</v>
      </c>
      <c r="M286" s="58" t="str">
        <f t="shared" si="518"/>
        <v>2.2166</v>
      </c>
      <c r="N286" s="58" t="str">
        <f t="shared" si="518"/>
        <v>#N/A</v>
      </c>
      <c r="O286" s="58" t="str">
        <f t="shared" si="518"/>
        <v>#N/A</v>
      </c>
      <c r="P286" s="58" t="str">
        <f t="shared" si="518"/>
        <v>#N/A</v>
      </c>
      <c r="Q286" s="58"/>
      <c r="S286" t="str">
        <f>VLOOKUP(K286/Iset1,IDMTData,IF(IChar1=NI1.3,6,IF(IChar1=NI3.0,4,IF(IChar1=VI,5,IF(IChar1=EI,7,IF(IChar1=EI.64,3,8))))))*_TM1</f>
        <v>#N/A</v>
      </c>
      <c r="T286" t="str">
        <f>VLOOKUP(K286/Iset2,IDMTData,IF(IChar2=NI1.3,6,IF(IChar2=NI3.0,4,IF(IChar2=VI,5,IF(IChar2=EI,7,IF(IChar2=EI.64,3,8))))))*_TM2</f>
        <v>2.216565539</v>
      </c>
      <c r="U286" t="str">
        <f>VLOOKUP(K286/Iset3,IDMTData,IF(IChar3=NI1.3,6,IF(IChar3=NI3.0,4,IF(IChar3=VI,5,IF(IChar3=EI,7,IF(IChar3=EI.64,3,8))))))*_TM3</f>
        <v>#N/A</v>
      </c>
      <c r="V286" t="str">
        <f>VLOOKUP(K286/Iset4,IDMTData,IF(IChar4=NI1.3,6,IF(IChar4=NI3.0,4,IF(IChar4=VI,5,IF(IChar4=EI,7,IF(IChar4=EI.64,3,8))))))*_TM4</f>
        <v>#N/A</v>
      </c>
      <c r="W286" t="str">
        <f>VLOOKUP(K286/Iset5,IDMTData,IF(IChar5=NI1.3,6,IF(IChar5=NI3.0,4,IF(IChar5=VI,5,IF(IChar5=EI,7,IF(IChar5=EI.64,3,8))))))*_TM5</f>
        <v>#N/A</v>
      </c>
      <c r="Z286" s="58" t="str">
        <f t="shared" ref="Z286:AB286" si="519">NA()</f>
        <v>#N/A</v>
      </c>
      <c r="AA286" s="58" t="str">
        <f t="shared" si="519"/>
        <v>#N/A</v>
      </c>
      <c r="AB286" s="58" t="str">
        <f t="shared" si="519"/>
        <v>#N/A</v>
      </c>
    </row>
    <row r="287" ht="12.75" customHeight="1">
      <c r="K287" s="57">
        <v>692.0</v>
      </c>
      <c r="L287" s="58" t="str">
        <f t="shared" ref="L287:P287" si="520">IF(S287=S286,NA(),S287)</f>
        <v>#N/A</v>
      </c>
      <c r="M287" s="58" t="str">
        <f t="shared" si="520"/>
        <v>2.1664</v>
      </c>
      <c r="N287" s="58" t="str">
        <f t="shared" si="520"/>
        <v>#N/A</v>
      </c>
      <c r="O287" s="58" t="str">
        <f t="shared" si="520"/>
        <v>#N/A</v>
      </c>
      <c r="P287" s="58" t="str">
        <f t="shared" si="520"/>
        <v>#N/A</v>
      </c>
      <c r="Q287" s="58"/>
      <c r="S287" t="str">
        <f>VLOOKUP(K287/Iset1,IDMTData,IF(IChar1=NI1.3,6,IF(IChar1=NI3.0,4,IF(IChar1=VI,5,IF(IChar1=EI,7,IF(IChar1=EI.64,3,8))))))*_TM1</f>
        <v>#N/A</v>
      </c>
      <c r="T287" t="str">
        <f>VLOOKUP(K287/Iset2,IDMTData,IF(IChar2=NI1.3,6,IF(IChar2=NI3.0,4,IF(IChar2=VI,5,IF(IChar2=EI,7,IF(IChar2=EI.64,3,8))))))*_TM2</f>
        <v>2.166356978</v>
      </c>
      <c r="U287" t="str">
        <f>VLOOKUP(K287/Iset3,IDMTData,IF(IChar3=NI1.3,6,IF(IChar3=NI3.0,4,IF(IChar3=VI,5,IF(IChar3=EI,7,IF(IChar3=EI.64,3,8))))))*_TM3</f>
        <v>#N/A</v>
      </c>
      <c r="V287" t="str">
        <f>VLOOKUP(K287/Iset4,IDMTData,IF(IChar4=NI1.3,6,IF(IChar4=NI3.0,4,IF(IChar4=VI,5,IF(IChar4=EI,7,IF(IChar4=EI.64,3,8))))))*_TM4</f>
        <v>#N/A</v>
      </c>
      <c r="W287" t="str">
        <f>VLOOKUP(K287/Iset5,IDMTData,IF(IChar5=NI1.3,6,IF(IChar5=NI3.0,4,IF(IChar5=VI,5,IF(IChar5=EI,7,IF(IChar5=EI.64,3,8))))))*_TM5</f>
        <v>#N/A</v>
      </c>
      <c r="Z287" s="58" t="str">
        <f t="shared" ref="Z287:AB287" si="521">NA()</f>
        <v>#N/A</v>
      </c>
      <c r="AA287" s="58" t="str">
        <f t="shared" si="521"/>
        <v>#N/A</v>
      </c>
      <c r="AB287" s="58" t="str">
        <f t="shared" si="521"/>
        <v>#N/A</v>
      </c>
    </row>
    <row r="288" ht="12.75" customHeight="1">
      <c r="K288" s="57">
        <v>696.0</v>
      </c>
      <c r="L288" s="58" t="str">
        <f t="shared" ref="L288:P288" si="522">IF(S288=S287,NA(),S288)</f>
        <v>#N/A</v>
      </c>
      <c r="M288" s="58" t="str">
        <f t="shared" si="522"/>
        <v>2.1187</v>
      </c>
      <c r="N288" s="58" t="str">
        <f t="shared" si="522"/>
        <v>#N/A</v>
      </c>
      <c r="O288" s="58" t="str">
        <f t="shared" si="522"/>
        <v>#N/A</v>
      </c>
      <c r="P288" s="58" t="str">
        <f t="shared" si="522"/>
        <v>#N/A</v>
      </c>
      <c r="Q288" s="58"/>
      <c r="S288" t="str">
        <f>VLOOKUP(K288/Iset1,IDMTData,IF(IChar1=NI1.3,6,IF(IChar1=NI3.0,4,IF(IChar1=VI,5,IF(IChar1=EI,7,IF(IChar1=EI.64,3,8))))))*_TM1</f>
        <v>#N/A</v>
      </c>
      <c r="T288" t="str">
        <f>VLOOKUP(K288/Iset2,IDMTData,IF(IChar2=NI1.3,6,IF(IChar2=NI3.0,4,IF(IChar2=VI,5,IF(IChar2=EI,7,IF(IChar2=EI.64,3,8))))))*_TM2</f>
        <v>2.118704722</v>
      </c>
      <c r="U288" t="str">
        <f>VLOOKUP(K288/Iset3,IDMTData,IF(IChar3=NI1.3,6,IF(IChar3=NI3.0,4,IF(IChar3=VI,5,IF(IChar3=EI,7,IF(IChar3=EI.64,3,8))))))*_TM3</f>
        <v>#N/A</v>
      </c>
      <c r="V288" t="str">
        <f>VLOOKUP(K288/Iset4,IDMTData,IF(IChar4=NI1.3,6,IF(IChar4=NI3.0,4,IF(IChar4=VI,5,IF(IChar4=EI,7,IF(IChar4=EI.64,3,8))))))*_TM4</f>
        <v>#N/A</v>
      </c>
      <c r="W288" t="str">
        <f>VLOOKUP(K288/Iset5,IDMTData,IF(IChar5=NI1.3,6,IF(IChar5=NI3.0,4,IF(IChar5=VI,5,IF(IChar5=EI,7,IF(IChar5=EI.64,3,8))))))*_TM5</f>
        <v>#N/A</v>
      </c>
      <c r="Z288" s="58" t="str">
        <f t="shared" ref="Z288:AB288" si="523">NA()</f>
        <v>#N/A</v>
      </c>
      <c r="AA288" s="58" t="str">
        <f t="shared" si="523"/>
        <v>#N/A</v>
      </c>
      <c r="AB288" s="58" t="str">
        <f t="shared" si="523"/>
        <v>#N/A</v>
      </c>
    </row>
    <row r="289" ht="12.75" customHeight="1">
      <c r="K289" s="57">
        <v>700.0</v>
      </c>
      <c r="L289" s="58" t="str">
        <f t="shared" ref="L289:P289" si="524">IF(S289=S288,NA(),S289)</f>
        <v>#N/A</v>
      </c>
      <c r="M289" s="58" t="str">
        <f t="shared" si="524"/>
        <v>2.0734</v>
      </c>
      <c r="N289" s="58" t="str">
        <f t="shared" si="524"/>
        <v>#N/A</v>
      </c>
      <c r="O289" s="58" t="str">
        <f t="shared" si="524"/>
        <v>#N/A</v>
      </c>
      <c r="P289" s="58" t="str">
        <f t="shared" si="524"/>
        <v>#N/A</v>
      </c>
      <c r="Q289" s="58"/>
      <c r="S289" t="str">
        <f>VLOOKUP(K289/Iset1,IDMTData,IF(IChar1=NI1.3,6,IF(IChar1=NI3.0,4,IF(IChar1=VI,5,IF(IChar1=EI,7,IF(IChar1=EI.64,3,8))))))*_TM1</f>
        <v>#N/A</v>
      </c>
      <c r="T289" t="str">
        <f>VLOOKUP(K289/Iset2,IDMTData,IF(IChar2=NI1.3,6,IF(IChar2=NI3.0,4,IF(IChar2=VI,5,IF(IChar2=EI,7,IF(IChar2=EI.64,3,8))))))*_TM2</f>
        <v>2.073417239</v>
      </c>
      <c r="U289" t="str">
        <f>VLOOKUP(K289/Iset3,IDMTData,IF(IChar3=NI1.3,6,IF(IChar3=NI3.0,4,IF(IChar3=VI,5,IF(IChar3=EI,7,IF(IChar3=EI.64,3,8))))))*_TM3</f>
        <v>#N/A</v>
      </c>
      <c r="V289" t="str">
        <f>VLOOKUP(K289/Iset4,IDMTData,IF(IChar4=NI1.3,6,IF(IChar4=NI3.0,4,IF(IChar4=VI,5,IF(IChar4=EI,7,IF(IChar4=EI.64,3,8))))))*_TM4</f>
        <v>#N/A</v>
      </c>
      <c r="W289" t="str">
        <f>VLOOKUP(K289/Iset5,IDMTData,IF(IChar5=NI1.3,6,IF(IChar5=NI3.0,4,IF(IChar5=VI,5,IF(IChar5=EI,7,IF(IChar5=EI.64,3,8))))))*_TM5</f>
        <v>#N/A</v>
      </c>
      <c r="Z289" s="58" t="str">
        <f t="shared" ref="Z289:AB289" si="525">NA()</f>
        <v>#N/A</v>
      </c>
      <c r="AA289" s="58" t="str">
        <f t="shared" si="525"/>
        <v>#N/A</v>
      </c>
      <c r="AB289" s="58" t="str">
        <f t="shared" si="525"/>
        <v>#N/A</v>
      </c>
    </row>
    <row r="290" ht="12.75" customHeight="1">
      <c r="K290" s="57">
        <v>704.0</v>
      </c>
      <c r="L290" s="58" t="str">
        <f t="shared" ref="L290:P290" si="526">IF(S290=S289,NA(),S290)</f>
        <v>#N/A</v>
      </c>
      <c r="M290" s="58" t="str">
        <f t="shared" si="526"/>
        <v>#N/A</v>
      </c>
      <c r="N290" s="58" t="str">
        <f t="shared" si="526"/>
        <v>#N/A</v>
      </c>
      <c r="O290" s="58" t="str">
        <f t="shared" si="526"/>
        <v>#N/A</v>
      </c>
      <c r="P290" s="58" t="str">
        <f t="shared" si="526"/>
        <v>#N/A</v>
      </c>
      <c r="Q290" s="58"/>
      <c r="S290" t="str">
        <f>VLOOKUP(K290/Iset1,IDMTData,IF(IChar1=NI1.3,6,IF(IChar1=NI3.0,4,IF(IChar1=VI,5,IF(IChar1=EI,7,IF(IChar1=EI.64,3,8))))))*_TM1</f>
        <v>#N/A</v>
      </c>
      <c r="T290" t="str">
        <f>VLOOKUP(K290/Iset2,IDMTData,IF(IChar2=NI1.3,6,IF(IChar2=NI3.0,4,IF(IChar2=VI,5,IF(IChar2=EI,7,IF(IChar2=EI.64,3,8))))))*_TM2</f>
        <v>2.073417239</v>
      </c>
      <c r="U290" t="str">
        <f>VLOOKUP(K290/Iset3,IDMTData,IF(IChar3=NI1.3,6,IF(IChar3=NI3.0,4,IF(IChar3=VI,5,IF(IChar3=EI,7,IF(IChar3=EI.64,3,8))))))*_TM3</f>
        <v>#N/A</v>
      </c>
      <c r="V290" t="str">
        <f>VLOOKUP(K290/Iset4,IDMTData,IF(IChar4=NI1.3,6,IF(IChar4=NI3.0,4,IF(IChar4=VI,5,IF(IChar4=EI,7,IF(IChar4=EI.64,3,8))))))*_TM4</f>
        <v>#N/A</v>
      </c>
      <c r="W290" t="str">
        <f>VLOOKUP(K290/Iset5,IDMTData,IF(IChar5=NI1.3,6,IF(IChar5=NI3.0,4,IF(IChar5=VI,5,IF(IChar5=EI,7,IF(IChar5=EI.64,3,8))))))*_TM5</f>
        <v>#N/A</v>
      </c>
      <c r="Z290" s="58" t="str">
        <f t="shared" ref="Z290:AB290" si="527">NA()</f>
        <v>#N/A</v>
      </c>
      <c r="AA290" s="58" t="str">
        <f t="shared" si="527"/>
        <v>#N/A</v>
      </c>
      <c r="AB290" s="58" t="str">
        <f t="shared" si="527"/>
        <v>#N/A</v>
      </c>
    </row>
    <row r="291" ht="12.75" customHeight="1">
      <c r="K291" s="57">
        <v>708.0</v>
      </c>
      <c r="L291" s="58" t="str">
        <f t="shared" ref="L291:P291" si="528">IF(S291=S290,NA(),S291)</f>
        <v>#N/A</v>
      </c>
      <c r="M291" s="58" t="str">
        <f t="shared" si="528"/>
        <v>2.0303</v>
      </c>
      <c r="N291" s="58" t="str">
        <f t="shared" si="528"/>
        <v>#N/A</v>
      </c>
      <c r="O291" s="58" t="str">
        <f t="shared" si="528"/>
        <v>#N/A</v>
      </c>
      <c r="P291" s="58" t="str">
        <f t="shared" si="528"/>
        <v>#N/A</v>
      </c>
      <c r="Q291" s="58"/>
      <c r="S291" t="str">
        <f>VLOOKUP(K291/Iset1,IDMTData,IF(IChar1=NI1.3,6,IF(IChar1=NI3.0,4,IF(IChar1=VI,5,IF(IChar1=EI,7,IF(IChar1=EI.64,3,8))))))*_TM1</f>
        <v>#N/A</v>
      </c>
      <c r="T291" t="str">
        <f>VLOOKUP(K291/Iset2,IDMTData,IF(IChar2=NI1.3,6,IF(IChar2=NI3.0,4,IF(IChar2=VI,5,IF(IChar2=EI,7,IF(IChar2=EI.64,3,8))))))*_TM2</f>
        <v>2.030321682</v>
      </c>
      <c r="U291" t="str">
        <f>VLOOKUP(K291/Iset3,IDMTData,IF(IChar3=NI1.3,6,IF(IChar3=NI3.0,4,IF(IChar3=VI,5,IF(IChar3=EI,7,IF(IChar3=EI.64,3,8))))))*_TM3</f>
        <v>#N/A</v>
      </c>
      <c r="V291" t="str">
        <f>VLOOKUP(K291/Iset4,IDMTData,IF(IChar4=NI1.3,6,IF(IChar4=NI3.0,4,IF(IChar4=VI,5,IF(IChar4=EI,7,IF(IChar4=EI.64,3,8))))))*_TM4</f>
        <v>#N/A</v>
      </c>
      <c r="W291" t="str">
        <f>VLOOKUP(K291/Iset5,IDMTData,IF(IChar5=NI1.3,6,IF(IChar5=NI3.0,4,IF(IChar5=VI,5,IF(IChar5=EI,7,IF(IChar5=EI.64,3,8))))))*_TM5</f>
        <v>#N/A</v>
      </c>
      <c r="Z291" s="58" t="str">
        <f t="shared" ref="Z291:AB291" si="529">NA()</f>
        <v>#N/A</v>
      </c>
      <c r="AA291" s="58" t="str">
        <f t="shared" si="529"/>
        <v>#N/A</v>
      </c>
      <c r="AB291" s="58" t="str">
        <f t="shared" si="529"/>
        <v>#N/A</v>
      </c>
    </row>
    <row r="292" ht="12.75" customHeight="1">
      <c r="K292" s="57">
        <v>712.0</v>
      </c>
      <c r="L292" s="58" t="str">
        <f t="shared" ref="L292:P292" si="530">IF(S292=S291,NA(),S292)</f>
        <v>#N/A</v>
      </c>
      <c r="M292" s="58" t="str">
        <f t="shared" si="530"/>
        <v>1.9893</v>
      </c>
      <c r="N292" s="58" t="str">
        <f t="shared" si="530"/>
        <v>#N/A</v>
      </c>
      <c r="O292" s="58" t="str">
        <f t="shared" si="530"/>
        <v>#N/A</v>
      </c>
      <c r="P292" s="58" t="str">
        <f t="shared" si="530"/>
        <v>#N/A</v>
      </c>
      <c r="Q292" s="58"/>
      <c r="S292" t="str">
        <f>VLOOKUP(K292/Iset1,IDMTData,IF(IChar1=NI1.3,6,IF(IChar1=NI3.0,4,IF(IChar1=VI,5,IF(IChar1=EI,7,IF(IChar1=EI.64,3,8))))))*_TM1</f>
        <v>#N/A</v>
      </c>
      <c r="T292" t="str">
        <f>VLOOKUP(K292/Iset2,IDMTData,IF(IChar2=NI1.3,6,IF(IChar2=NI3.0,4,IF(IChar2=VI,5,IF(IChar2=EI,7,IF(IChar2=EI.64,3,8))))))*_TM2</f>
        <v>1.989261661</v>
      </c>
      <c r="U292" t="str">
        <f>VLOOKUP(K292/Iset3,IDMTData,IF(IChar3=NI1.3,6,IF(IChar3=NI3.0,4,IF(IChar3=VI,5,IF(IChar3=EI,7,IF(IChar3=EI.64,3,8))))))*_TM3</f>
        <v>#N/A</v>
      </c>
      <c r="V292" t="str">
        <f>VLOOKUP(K292/Iset4,IDMTData,IF(IChar4=NI1.3,6,IF(IChar4=NI3.0,4,IF(IChar4=VI,5,IF(IChar4=EI,7,IF(IChar4=EI.64,3,8))))))*_TM4</f>
        <v>#N/A</v>
      </c>
      <c r="W292" t="str">
        <f>VLOOKUP(K292/Iset5,IDMTData,IF(IChar5=NI1.3,6,IF(IChar5=NI3.0,4,IF(IChar5=VI,5,IF(IChar5=EI,7,IF(IChar5=EI.64,3,8))))))*_TM5</f>
        <v>#N/A</v>
      </c>
      <c r="Z292" s="58" t="str">
        <f t="shared" ref="Z292:AB292" si="531">NA()</f>
        <v>#N/A</v>
      </c>
      <c r="AA292" s="58" t="str">
        <f t="shared" si="531"/>
        <v>#N/A</v>
      </c>
      <c r="AB292" s="58" t="str">
        <f t="shared" si="531"/>
        <v>#N/A</v>
      </c>
    </row>
    <row r="293" ht="12.75" customHeight="1">
      <c r="K293" s="57">
        <v>716.0</v>
      </c>
      <c r="L293" s="58" t="str">
        <f t="shared" ref="L293:P293" si="532">IF(S293=S292,NA(),S293)</f>
        <v>#N/A</v>
      </c>
      <c r="M293" s="58" t="str">
        <f t="shared" si="532"/>
        <v>1.9501</v>
      </c>
      <c r="N293" s="58" t="str">
        <f t="shared" si="532"/>
        <v>#N/A</v>
      </c>
      <c r="O293" s="58" t="str">
        <f t="shared" si="532"/>
        <v>#N/A</v>
      </c>
      <c r="P293" s="58" t="str">
        <f t="shared" si="532"/>
        <v>#N/A</v>
      </c>
      <c r="Q293" s="58"/>
      <c r="S293" t="str">
        <f>VLOOKUP(K293/Iset1,IDMTData,IF(IChar1=NI1.3,6,IF(IChar1=NI3.0,4,IF(IChar1=VI,5,IF(IChar1=EI,7,IF(IChar1=EI.64,3,8))))))*_TM1</f>
        <v>#N/A</v>
      </c>
      <c r="T293" t="str">
        <f>VLOOKUP(K293/Iset2,IDMTData,IF(IChar2=NI1.3,6,IF(IChar2=NI3.0,4,IF(IChar2=VI,5,IF(IChar2=EI,7,IF(IChar2=EI.64,3,8))))))*_TM2</f>
        <v>1.950095331</v>
      </c>
      <c r="U293" t="str">
        <f>VLOOKUP(K293/Iset3,IDMTData,IF(IChar3=NI1.3,6,IF(IChar3=NI3.0,4,IF(IChar3=VI,5,IF(IChar3=EI,7,IF(IChar3=EI.64,3,8))))))*_TM3</f>
        <v>#N/A</v>
      </c>
      <c r="V293" t="str">
        <f>VLOOKUP(K293/Iset4,IDMTData,IF(IChar4=NI1.3,6,IF(IChar4=NI3.0,4,IF(IChar4=VI,5,IF(IChar4=EI,7,IF(IChar4=EI.64,3,8))))))*_TM4</f>
        <v>#N/A</v>
      </c>
      <c r="W293" t="str">
        <f>VLOOKUP(K293/Iset5,IDMTData,IF(IChar5=NI1.3,6,IF(IChar5=NI3.0,4,IF(IChar5=VI,5,IF(IChar5=EI,7,IF(IChar5=EI.64,3,8))))))*_TM5</f>
        <v>#N/A</v>
      </c>
      <c r="Z293" s="58" t="str">
        <f t="shared" ref="Z293:AB293" si="533">NA()</f>
        <v>#N/A</v>
      </c>
      <c r="AA293" s="58" t="str">
        <f t="shared" si="533"/>
        <v>#N/A</v>
      </c>
      <c r="AB293" s="58" t="str">
        <f t="shared" si="533"/>
        <v>#N/A</v>
      </c>
    </row>
    <row r="294" ht="12.75" customHeight="1">
      <c r="K294" s="57">
        <v>720.0</v>
      </c>
      <c r="L294" s="58" t="str">
        <f t="shared" ref="L294:P294" si="534">IF(S294=S293,NA(),S294)</f>
        <v>#N/A</v>
      </c>
      <c r="M294" s="58" t="str">
        <f t="shared" si="534"/>
        <v>1.9127</v>
      </c>
      <c r="N294" s="58" t="str">
        <f t="shared" si="534"/>
        <v>#N/A</v>
      </c>
      <c r="O294" s="58" t="str">
        <f t="shared" si="534"/>
        <v>#N/A</v>
      </c>
      <c r="P294" s="58" t="str">
        <f t="shared" si="534"/>
        <v>#N/A</v>
      </c>
      <c r="Q294" s="58"/>
      <c r="S294" t="str">
        <f>VLOOKUP(K294/Iset1,IDMTData,IF(IChar1=NI1.3,6,IF(IChar1=NI3.0,4,IF(IChar1=VI,5,IF(IChar1=EI,7,IF(IChar1=EI.64,3,8))))))*_TM1</f>
        <v>#N/A</v>
      </c>
      <c r="T294" t="str">
        <f>VLOOKUP(K294/Iset2,IDMTData,IF(IChar2=NI1.3,6,IF(IChar2=NI3.0,4,IF(IChar2=VI,5,IF(IChar2=EI,7,IF(IChar2=EI.64,3,8))))))*_TM2</f>
        <v>1.91269374</v>
      </c>
      <c r="U294" t="str">
        <f>VLOOKUP(K294/Iset3,IDMTData,IF(IChar3=NI1.3,6,IF(IChar3=NI3.0,4,IF(IChar3=VI,5,IF(IChar3=EI,7,IF(IChar3=EI.64,3,8))))))*_TM3</f>
        <v>#N/A</v>
      </c>
      <c r="V294" t="str">
        <f>VLOOKUP(K294/Iset4,IDMTData,IF(IChar4=NI1.3,6,IF(IChar4=NI3.0,4,IF(IChar4=VI,5,IF(IChar4=EI,7,IF(IChar4=EI.64,3,8))))))*_TM4</f>
        <v>#N/A</v>
      </c>
      <c r="W294" t="str">
        <f>VLOOKUP(K294/Iset5,IDMTData,IF(IChar5=NI1.3,6,IF(IChar5=NI3.0,4,IF(IChar5=VI,5,IF(IChar5=EI,7,IF(IChar5=EI.64,3,8))))))*_TM5</f>
        <v>#N/A</v>
      </c>
      <c r="Z294" s="58" t="str">
        <f t="shared" ref="Z294:AB294" si="535">NA()</f>
        <v>#N/A</v>
      </c>
      <c r="AA294" s="58" t="str">
        <f t="shared" si="535"/>
        <v>#N/A</v>
      </c>
      <c r="AB294" s="58" t="str">
        <f t="shared" si="535"/>
        <v>#N/A</v>
      </c>
    </row>
    <row r="295" ht="12.75" customHeight="1">
      <c r="K295" s="57">
        <v>724.0</v>
      </c>
      <c r="L295" s="58" t="str">
        <f t="shared" ref="L295:P295" si="536">IF(S295=S294,NA(),S295)</f>
        <v>#N/A</v>
      </c>
      <c r="M295" s="58" t="str">
        <f t="shared" si="536"/>
        <v>#N/A</v>
      </c>
      <c r="N295" s="58" t="str">
        <f t="shared" si="536"/>
        <v>#N/A</v>
      </c>
      <c r="O295" s="58" t="str">
        <f t="shared" si="536"/>
        <v>#N/A</v>
      </c>
      <c r="P295" s="58" t="str">
        <f t="shared" si="536"/>
        <v>#N/A</v>
      </c>
      <c r="Q295" s="58"/>
      <c r="S295" t="str">
        <f>VLOOKUP(K295/Iset1,IDMTData,IF(IChar1=NI1.3,6,IF(IChar1=NI3.0,4,IF(IChar1=VI,5,IF(IChar1=EI,7,IF(IChar1=EI.64,3,8))))))*_TM1</f>
        <v>#N/A</v>
      </c>
      <c r="T295" t="str">
        <f>VLOOKUP(K295/Iset2,IDMTData,IF(IChar2=NI1.3,6,IF(IChar2=NI3.0,4,IF(IChar2=VI,5,IF(IChar2=EI,7,IF(IChar2=EI.64,3,8))))))*_TM2</f>
        <v>1.91269374</v>
      </c>
      <c r="U295" t="str">
        <f>VLOOKUP(K295/Iset3,IDMTData,IF(IChar3=NI1.3,6,IF(IChar3=NI3.0,4,IF(IChar3=VI,5,IF(IChar3=EI,7,IF(IChar3=EI.64,3,8))))))*_TM3</f>
        <v>#N/A</v>
      </c>
      <c r="V295" t="str">
        <f>VLOOKUP(K295/Iset4,IDMTData,IF(IChar4=NI1.3,6,IF(IChar4=NI3.0,4,IF(IChar4=VI,5,IF(IChar4=EI,7,IF(IChar4=EI.64,3,8))))))*_TM4</f>
        <v>#N/A</v>
      </c>
      <c r="W295" t="str">
        <f>VLOOKUP(K295/Iset5,IDMTData,IF(IChar5=NI1.3,6,IF(IChar5=NI3.0,4,IF(IChar5=VI,5,IF(IChar5=EI,7,IF(IChar5=EI.64,3,8))))))*_TM5</f>
        <v>#N/A</v>
      </c>
      <c r="Z295" s="58" t="str">
        <f t="shared" ref="Z295:AB295" si="537">NA()</f>
        <v>#N/A</v>
      </c>
      <c r="AA295" s="58" t="str">
        <f t="shared" si="537"/>
        <v>#N/A</v>
      </c>
      <c r="AB295" s="58" t="str">
        <f t="shared" si="537"/>
        <v>#N/A</v>
      </c>
    </row>
    <row r="296" ht="12.75" customHeight="1">
      <c r="K296" s="57">
        <v>728.0</v>
      </c>
      <c r="L296" s="58" t="str">
        <f t="shared" ref="L296:P296" si="538">IF(S296=S295,NA(),S296)</f>
        <v>#N/A</v>
      </c>
      <c r="M296" s="58" t="str">
        <f t="shared" si="538"/>
        <v>1.8769</v>
      </c>
      <c r="N296" s="58" t="str">
        <f t="shared" si="538"/>
        <v>#N/A</v>
      </c>
      <c r="O296" s="58" t="str">
        <f t="shared" si="538"/>
        <v>#N/A</v>
      </c>
      <c r="P296" s="58" t="str">
        <f t="shared" si="538"/>
        <v>#N/A</v>
      </c>
      <c r="Q296" s="58"/>
      <c r="S296" t="str">
        <f>VLOOKUP(K296/Iset1,IDMTData,IF(IChar1=NI1.3,6,IF(IChar1=NI3.0,4,IF(IChar1=VI,5,IF(IChar1=EI,7,IF(IChar1=EI.64,3,8))))))*_TM1</f>
        <v>#N/A</v>
      </c>
      <c r="T296" t="str">
        <f>VLOOKUP(K296/Iset2,IDMTData,IF(IChar2=NI1.3,6,IF(IChar2=NI3.0,4,IF(IChar2=VI,5,IF(IChar2=EI,7,IF(IChar2=EI.64,3,8))))))*_TM2</f>
        <v>1.876939394</v>
      </c>
      <c r="U296" t="str">
        <f>VLOOKUP(K296/Iset3,IDMTData,IF(IChar3=NI1.3,6,IF(IChar3=NI3.0,4,IF(IChar3=VI,5,IF(IChar3=EI,7,IF(IChar3=EI.64,3,8))))))*_TM3</f>
        <v>#N/A</v>
      </c>
      <c r="V296" t="str">
        <f>VLOOKUP(K296/Iset4,IDMTData,IF(IChar4=NI1.3,6,IF(IChar4=NI3.0,4,IF(IChar4=VI,5,IF(IChar4=EI,7,IF(IChar4=EI.64,3,8))))))*_TM4</f>
        <v>#N/A</v>
      </c>
      <c r="W296" t="str">
        <f>VLOOKUP(K296/Iset5,IDMTData,IF(IChar5=NI1.3,6,IF(IChar5=NI3.0,4,IF(IChar5=VI,5,IF(IChar5=EI,7,IF(IChar5=EI.64,3,8))))))*_TM5</f>
        <v>#N/A</v>
      </c>
      <c r="Z296" s="58" t="str">
        <f t="shared" ref="Z296:AB296" si="539">NA()</f>
        <v>#N/A</v>
      </c>
      <c r="AA296" s="58" t="str">
        <f t="shared" si="539"/>
        <v>#N/A</v>
      </c>
      <c r="AB296" s="58" t="str">
        <f t="shared" si="539"/>
        <v>#N/A</v>
      </c>
    </row>
    <row r="297" ht="12.75" customHeight="1">
      <c r="K297" s="57">
        <v>732.0</v>
      </c>
      <c r="L297" s="58" t="str">
        <f t="shared" ref="L297:P297" si="540">IF(S297=S296,NA(),S297)</f>
        <v>#N/A</v>
      </c>
      <c r="M297" s="58" t="str">
        <f t="shared" si="540"/>
        <v>1.8427</v>
      </c>
      <c r="N297" s="58" t="str">
        <f t="shared" si="540"/>
        <v>#N/A</v>
      </c>
      <c r="O297" s="58" t="str">
        <f t="shared" si="540"/>
        <v>#N/A</v>
      </c>
      <c r="P297" s="58" t="str">
        <f t="shared" si="540"/>
        <v>#N/A</v>
      </c>
      <c r="Q297" s="58"/>
      <c r="S297" t="str">
        <f>VLOOKUP(K297/Iset1,IDMTData,IF(IChar1=NI1.3,6,IF(IChar1=NI3.0,4,IF(IChar1=VI,5,IF(IChar1=EI,7,IF(IChar1=EI.64,3,8))))))*_TM1</f>
        <v>#N/A</v>
      </c>
      <c r="T297" t="str">
        <f>VLOOKUP(K297/Iset2,IDMTData,IF(IChar2=NI1.3,6,IF(IChar2=NI3.0,4,IF(IChar2=VI,5,IF(IChar2=EI,7,IF(IChar2=EI.64,3,8))))))*_TM2</f>
        <v>1.842725015</v>
      </c>
      <c r="U297" t="str">
        <f>VLOOKUP(K297/Iset3,IDMTData,IF(IChar3=NI1.3,6,IF(IChar3=NI3.0,4,IF(IChar3=VI,5,IF(IChar3=EI,7,IF(IChar3=EI.64,3,8))))))*_TM3</f>
        <v>#N/A</v>
      </c>
      <c r="V297" t="str">
        <f>VLOOKUP(K297/Iset4,IDMTData,IF(IChar4=NI1.3,6,IF(IChar4=NI3.0,4,IF(IChar4=VI,5,IF(IChar4=EI,7,IF(IChar4=EI.64,3,8))))))*_TM4</f>
        <v>#N/A</v>
      </c>
      <c r="W297" t="str">
        <f>VLOOKUP(K297/Iset5,IDMTData,IF(IChar5=NI1.3,6,IF(IChar5=NI3.0,4,IF(IChar5=VI,5,IF(IChar5=EI,7,IF(IChar5=EI.64,3,8))))))*_TM5</f>
        <v>#N/A</v>
      </c>
      <c r="Z297" s="58" t="str">
        <f t="shared" ref="Z297:AB297" si="541">NA()</f>
        <v>#N/A</v>
      </c>
      <c r="AA297" s="58" t="str">
        <f t="shared" si="541"/>
        <v>#N/A</v>
      </c>
      <c r="AB297" s="58" t="str">
        <f t="shared" si="541"/>
        <v>#N/A</v>
      </c>
    </row>
    <row r="298" ht="12.75" customHeight="1">
      <c r="K298" s="57">
        <v>736.0</v>
      </c>
      <c r="L298" s="58" t="str">
        <f t="shared" ref="L298:P298" si="542">IF(S298=S297,NA(),S298)</f>
        <v>#N/A</v>
      </c>
      <c r="M298" s="58" t="str">
        <f t="shared" si="542"/>
        <v>1.8100</v>
      </c>
      <c r="N298" s="58" t="str">
        <f t="shared" si="542"/>
        <v>#N/A</v>
      </c>
      <c r="O298" s="58" t="str">
        <f t="shared" si="542"/>
        <v>#N/A</v>
      </c>
      <c r="P298" s="58" t="str">
        <f t="shared" si="542"/>
        <v>#N/A</v>
      </c>
      <c r="Q298" s="58"/>
      <c r="S298" t="str">
        <f>VLOOKUP(K298/Iset1,IDMTData,IF(IChar1=NI1.3,6,IF(IChar1=NI3.0,4,IF(IChar1=VI,5,IF(IChar1=EI,7,IF(IChar1=EI.64,3,8))))))*_TM1</f>
        <v>#N/A</v>
      </c>
      <c r="T298" t="str">
        <f>VLOOKUP(K298/Iset2,IDMTData,IF(IChar2=NI1.3,6,IF(IChar2=NI3.0,4,IF(IChar2=VI,5,IF(IChar2=EI,7,IF(IChar2=EI.64,3,8))))))*_TM2</f>
        <v>1.809952451</v>
      </c>
      <c r="U298" t="str">
        <f>VLOOKUP(K298/Iset3,IDMTData,IF(IChar3=NI1.3,6,IF(IChar3=NI3.0,4,IF(IChar3=VI,5,IF(IChar3=EI,7,IF(IChar3=EI.64,3,8))))))*_TM3</f>
        <v>#N/A</v>
      </c>
      <c r="V298" t="str">
        <f>VLOOKUP(K298/Iset4,IDMTData,IF(IChar4=NI1.3,6,IF(IChar4=NI3.0,4,IF(IChar4=VI,5,IF(IChar4=EI,7,IF(IChar4=EI.64,3,8))))))*_TM4</f>
        <v>#N/A</v>
      </c>
      <c r="W298" t="str">
        <f>VLOOKUP(K298/Iset5,IDMTData,IF(IChar5=NI1.3,6,IF(IChar5=NI3.0,4,IF(IChar5=VI,5,IF(IChar5=EI,7,IF(IChar5=EI.64,3,8))))))*_TM5</f>
        <v>#N/A</v>
      </c>
      <c r="Z298" s="58" t="str">
        <f t="shared" ref="Z298:AB298" si="543">NA()</f>
        <v>#N/A</v>
      </c>
      <c r="AA298" s="58" t="str">
        <f t="shared" si="543"/>
        <v>#N/A</v>
      </c>
      <c r="AB298" s="58" t="str">
        <f t="shared" si="543"/>
        <v>#N/A</v>
      </c>
    </row>
    <row r="299" ht="12.75" customHeight="1">
      <c r="K299" s="57">
        <v>740.0</v>
      </c>
      <c r="L299" s="58" t="str">
        <f t="shared" ref="L299:P299" si="544">IF(S299=S298,NA(),S299)</f>
        <v>#N/A</v>
      </c>
      <c r="M299" s="58" t="str">
        <f t="shared" si="544"/>
        <v>1.7785</v>
      </c>
      <c r="N299" s="58" t="str">
        <f t="shared" si="544"/>
        <v>#N/A</v>
      </c>
      <c r="O299" s="58" t="str">
        <f t="shared" si="544"/>
        <v>#N/A</v>
      </c>
      <c r="P299" s="58" t="str">
        <f t="shared" si="544"/>
        <v>#N/A</v>
      </c>
      <c r="Q299" s="58"/>
      <c r="S299" t="str">
        <f>VLOOKUP(K299/Iset1,IDMTData,IF(IChar1=NI1.3,6,IF(IChar1=NI3.0,4,IF(IChar1=VI,5,IF(IChar1=EI,7,IF(IChar1=EI.64,3,8))))))*_TM1</f>
        <v>#N/A</v>
      </c>
      <c r="T299" t="str">
        <f>VLOOKUP(K299/Iset2,IDMTData,IF(IChar2=NI1.3,6,IF(IChar2=NI3.0,4,IF(IChar2=VI,5,IF(IChar2=EI,7,IF(IChar2=EI.64,3,8))))))*_TM2</f>
        <v>1.778531728</v>
      </c>
      <c r="U299" t="str">
        <f>VLOOKUP(K299/Iset3,IDMTData,IF(IChar3=NI1.3,6,IF(IChar3=NI3.0,4,IF(IChar3=VI,5,IF(IChar3=EI,7,IF(IChar3=EI.64,3,8))))))*_TM3</f>
        <v>#N/A</v>
      </c>
      <c r="V299" t="str">
        <f>VLOOKUP(K299/Iset4,IDMTData,IF(IChar4=NI1.3,6,IF(IChar4=NI3.0,4,IF(IChar4=VI,5,IF(IChar4=EI,7,IF(IChar4=EI.64,3,8))))))*_TM4</f>
        <v>#N/A</v>
      </c>
      <c r="W299" t="str">
        <f>VLOOKUP(K299/Iset5,IDMTData,IF(IChar5=NI1.3,6,IF(IChar5=NI3.0,4,IF(IChar5=VI,5,IF(IChar5=EI,7,IF(IChar5=EI.64,3,8))))))*_TM5</f>
        <v>#N/A</v>
      </c>
      <c r="Z299" s="58" t="str">
        <f t="shared" ref="Z299:AB299" si="545">NA()</f>
        <v>#N/A</v>
      </c>
      <c r="AA299" s="58" t="str">
        <f t="shared" si="545"/>
        <v>#N/A</v>
      </c>
      <c r="AB299" s="58" t="str">
        <f t="shared" si="545"/>
        <v>#N/A</v>
      </c>
    </row>
    <row r="300" ht="12.75" customHeight="1">
      <c r="K300" s="57">
        <v>744.0</v>
      </c>
      <c r="L300" s="58" t="str">
        <f t="shared" ref="L300:P300" si="546">IF(S300=S299,NA(),S300)</f>
        <v>#N/A</v>
      </c>
      <c r="M300" s="58" t="str">
        <f t="shared" si="546"/>
        <v>#N/A</v>
      </c>
      <c r="N300" s="58" t="str">
        <f t="shared" si="546"/>
        <v>#N/A</v>
      </c>
      <c r="O300" s="58" t="str">
        <f t="shared" si="546"/>
        <v>#N/A</v>
      </c>
      <c r="P300" s="58" t="str">
        <f t="shared" si="546"/>
        <v>#N/A</v>
      </c>
      <c r="Q300" s="58"/>
      <c r="S300" t="str">
        <f>VLOOKUP(K300/Iset1,IDMTData,IF(IChar1=NI1.3,6,IF(IChar1=NI3.0,4,IF(IChar1=VI,5,IF(IChar1=EI,7,IF(IChar1=EI.64,3,8))))))*_TM1</f>
        <v>#N/A</v>
      </c>
      <c r="T300" t="str">
        <f>VLOOKUP(K300/Iset2,IDMTData,IF(IChar2=NI1.3,6,IF(IChar2=NI3.0,4,IF(IChar2=VI,5,IF(IChar2=EI,7,IF(IChar2=EI.64,3,8))))))*_TM2</f>
        <v>1.778531728</v>
      </c>
      <c r="U300" t="str">
        <f>VLOOKUP(K300/Iset3,IDMTData,IF(IChar3=NI1.3,6,IF(IChar3=NI3.0,4,IF(IChar3=VI,5,IF(IChar3=EI,7,IF(IChar3=EI.64,3,8))))))*_TM3</f>
        <v>#N/A</v>
      </c>
      <c r="V300" t="str">
        <f>VLOOKUP(K300/Iset4,IDMTData,IF(IChar4=NI1.3,6,IF(IChar4=NI3.0,4,IF(IChar4=VI,5,IF(IChar4=EI,7,IF(IChar4=EI.64,3,8))))))*_TM4</f>
        <v>#N/A</v>
      </c>
      <c r="W300" t="str">
        <f>VLOOKUP(K300/Iset5,IDMTData,IF(IChar5=NI1.3,6,IF(IChar5=NI3.0,4,IF(IChar5=VI,5,IF(IChar5=EI,7,IF(IChar5=EI.64,3,8))))))*_TM5</f>
        <v>#N/A</v>
      </c>
      <c r="Z300" s="58" t="str">
        <f t="shared" ref="Z300:AB300" si="547">NA()</f>
        <v>#N/A</v>
      </c>
      <c r="AA300" s="58" t="str">
        <f t="shared" si="547"/>
        <v>#N/A</v>
      </c>
      <c r="AB300" s="58" t="str">
        <f t="shared" si="547"/>
        <v>#N/A</v>
      </c>
    </row>
    <row r="301" ht="12.75" customHeight="1">
      <c r="K301" s="57">
        <v>748.0</v>
      </c>
      <c r="L301" s="58" t="str">
        <f t="shared" ref="L301:P301" si="548">IF(S301=S300,NA(),S301)</f>
        <v>#N/A</v>
      </c>
      <c r="M301" s="58" t="str">
        <f t="shared" si="548"/>
        <v>1.7484</v>
      </c>
      <c r="N301" s="58" t="str">
        <f t="shared" si="548"/>
        <v>#N/A</v>
      </c>
      <c r="O301" s="58" t="str">
        <f t="shared" si="548"/>
        <v>#N/A</v>
      </c>
      <c r="P301" s="58" t="str">
        <f t="shared" si="548"/>
        <v>#N/A</v>
      </c>
      <c r="Q301" s="58"/>
      <c r="S301" t="str">
        <f>VLOOKUP(K301/Iset1,IDMTData,IF(IChar1=NI1.3,6,IF(IChar1=NI3.0,4,IF(IChar1=VI,5,IF(IChar1=EI,7,IF(IChar1=EI.64,3,8))))))*_TM1</f>
        <v>#N/A</v>
      </c>
      <c r="T301" t="str">
        <f>VLOOKUP(K301/Iset2,IDMTData,IF(IChar2=NI1.3,6,IF(IChar2=NI3.0,4,IF(IChar2=VI,5,IF(IChar2=EI,7,IF(IChar2=EI.64,3,8))))))*_TM2</f>
        <v>1.748380213</v>
      </c>
      <c r="U301" t="str">
        <f>VLOOKUP(K301/Iset3,IDMTData,IF(IChar3=NI1.3,6,IF(IChar3=NI3.0,4,IF(IChar3=VI,5,IF(IChar3=EI,7,IF(IChar3=EI.64,3,8))))))*_TM3</f>
        <v>#N/A</v>
      </c>
      <c r="V301" t="str">
        <f>VLOOKUP(K301/Iset4,IDMTData,IF(IChar4=NI1.3,6,IF(IChar4=NI3.0,4,IF(IChar4=VI,5,IF(IChar4=EI,7,IF(IChar4=EI.64,3,8))))))*_TM4</f>
        <v>#N/A</v>
      </c>
      <c r="W301" t="str">
        <f>VLOOKUP(K301/Iset5,IDMTData,IF(IChar5=NI1.3,6,IF(IChar5=NI3.0,4,IF(IChar5=VI,5,IF(IChar5=EI,7,IF(IChar5=EI.64,3,8))))))*_TM5</f>
        <v>#N/A</v>
      </c>
      <c r="Z301" s="58" t="str">
        <f t="shared" ref="Z301:AB301" si="549">NA()</f>
        <v>#N/A</v>
      </c>
      <c r="AA301" s="58" t="str">
        <f t="shared" si="549"/>
        <v>#N/A</v>
      </c>
      <c r="AB301" s="58" t="str">
        <f t="shared" si="549"/>
        <v>#N/A</v>
      </c>
    </row>
    <row r="302" ht="12.75" customHeight="1">
      <c r="K302" s="57">
        <v>752.0</v>
      </c>
      <c r="L302" s="58" t="str">
        <f t="shared" ref="L302:P302" si="550">IF(S302=S301,NA(),S302)</f>
        <v>#N/A</v>
      </c>
      <c r="M302" s="58" t="str">
        <f t="shared" si="550"/>
        <v>1.7194</v>
      </c>
      <c r="N302" s="58" t="str">
        <f t="shared" si="550"/>
        <v>#N/A</v>
      </c>
      <c r="O302" s="58" t="str">
        <f t="shared" si="550"/>
        <v>#N/A</v>
      </c>
      <c r="P302" s="58" t="str">
        <f t="shared" si="550"/>
        <v>#N/A</v>
      </c>
      <c r="Q302" s="58"/>
      <c r="S302" t="str">
        <f>VLOOKUP(K302/Iset1,IDMTData,IF(IChar1=NI1.3,6,IF(IChar1=NI3.0,4,IF(IChar1=VI,5,IF(IChar1=EI,7,IF(IChar1=EI.64,3,8))))))*_TM1</f>
        <v>#N/A</v>
      </c>
      <c r="T302" t="str">
        <f>VLOOKUP(K302/Iset2,IDMTData,IF(IChar2=NI1.3,6,IF(IChar2=NI3.0,4,IF(IChar2=VI,5,IF(IChar2=EI,7,IF(IChar2=EI.64,3,8))))))*_TM2</f>
        <v>1.719421885</v>
      </c>
      <c r="U302" t="str">
        <f>VLOOKUP(K302/Iset3,IDMTData,IF(IChar3=NI1.3,6,IF(IChar3=NI3.0,4,IF(IChar3=VI,5,IF(IChar3=EI,7,IF(IChar3=EI.64,3,8))))))*_TM3</f>
        <v>#N/A</v>
      </c>
      <c r="V302" t="str">
        <f>VLOOKUP(K302/Iset4,IDMTData,IF(IChar4=NI1.3,6,IF(IChar4=NI3.0,4,IF(IChar4=VI,5,IF(IChar4=EI,7,IF(IChar4=EI.64,3,8))))))*_TM4</f>
        <v>#N/A</v>
      </c>
      <c r="W302" t="str">
        <f>VLOOKUP(K302/Iset5,IDMTData,IF(IChar5=NI1.3,6,IF(IChar5=NI3.0,4,IF(IChar5=VI,5,IF(IChar5=EI,7,IF(IChar5=EI.64,3,8))))))*_TM5</f>
        <v>#N/A</v>
      </c>
      <c r="Z302" s="58" t="str">
        <f t="shared" ref="Z302:AB302" si="551">NA()</f>
        <v>#N/A</v>
      </c>
      <c r="AA302" s="58" t="str">
        <f t="shared" si="551"/>
        <v>#N/A</v>
      </c>
      <c r="AB302" s="58" t="str">
        <f t="shared" si="551"/>
        <v>#N/A</v>
      </c>
    </row>
    <row r="303" ht="12.75" customHeight="1">
      <c r="K303" s="57">
        <v>756.0</v>
      </c>
      <c r="L303" s="58" t="str">
        <f t="shared" ref="L303:P303" si="552">IF(S303=S302,NA(),S303)</f>
        <v>#N/A</v>
      </c>
      <c r="M303" s="58" t="str">
        <f t="shared" si="552"/>
        <v>1.6916</v>
      </c>
      <c r="N303" s="58" t="str">
        <f t="shared" si="552"/>
        <v>#N/A</v>
      </c>
      <c r="O303" s="58" t="str">
        <f t="shared" si="552"/>
        <v>#N/A</v>
      </c>
      <c r="P303" s="58" t="str">
        <f t="shared" si="552"/>
        <v>#N/A</v>
      </c>
      <c r="Q303" s="58"/>
      <c r="S303" t="str">
        <f>VLOOKUP(K303/Iset1,IDMTData,IF(IChar1=NI1.3,6,IF(IChar1=NI3.0,4,IF(IChar1=VI,5,IF(IChar1=EI,7,IF(IChar1=EI.64,3,8))))))*_TM1</f>
        <v>#N/A</v>
      </c>
      <c r="T303" t="str">
        <f>VLOOKUP(K303/Iset2,IDMTData,IF(IChar2=NI1.3,6,IF(IChar2=NI3.0,4,IF(IChar2=VI,5,IF(IChar2=EI,7,IF(IChar2=EI.64,3,8))))))*_TM2</f>
        <v>1.691586678</v>
      </c>
      <c r="U303" t="str">
        <f>VLOOKUP(K303/Iset3,IDMTData,IF(IChar3=NI1.3,6,IF(IChar3=NI3.0,4,IF(IChar3=VI,5,IF(IChar3=EI,7,IF(IChar3=EI.64,3,8))))))*_TM3</f>
        <v>#N/A</v>
      </c>
      <c r="V303" t="str">
        <f>VLOOKUP(K303/Iset4,IDMTData,IF(IChar4=NI1.3,6,IF(IChar4=NI3.0,4,IF(IChar4=VI,5,IF(IChar4=EI,7,IF(IChar4=EI.64,3,8))))))*_TM4</f>
        <v>#N/A</v>
      </c>
      <c r="W303" t="str">
        <f>VLOOKUP(K303/Iset5,IDMTData,IF(IChar5=NI1.3,6,IF(IChar5=NI3.0,4,IF(IChar5=VI,5,IF(IChar5=EI,7,IF(IChar5=EI.64,3,8))))))*_TM5</f>
        <v>#N/A</v>
      </c>
      <c r="Z303" s="58" t="str">
        <f t="shared" ref="Z303:AB303" si="553">NA()</f>
        <v>#N/A</v>
      </c>
      <c r="AA303" s="58" t="str">
        <f t="shared" si="553"/>
        <v>#N/A</v>
      </c>
      <c r="AB303" s="58" t="str">
        <f t="shared" si="553"/>
        <v>#N/A</v>
      </c>
    </row>
    <row r="304" ht="12.75" customHeight="1">
      <c r="K304" s="57">
        <v>760.0</v>
      </c>
      <c r="L304" s="58" t="str">
        <f t="shared" ref="L304:P304" si="554">IF(S304=S303,NA(),S304)</f>
        <v>#N/A</v>
      </c>
      <c r="M304" s="58" t="str">
        <f t="shared" si="554"/>
        <v>1.6648</v>
      </c>
      <c r="N304" s="58" t="str">
        <f t="shared" si="554"/>
        <v>#N/A</v>
      </c>
      <c r="O304" s="58" t="str">
        <f t="shared" si="554"/>
        <v>#N/A</v>
      </c>
      <c r="P304" s="58" t="str">
        <f t="shared" si="554"/>
        <v>#N/A</v>
      </c>
      <c r="Q304" s="58"/>
      <c r="S304" t="str">
        <f>VLOOKUP(K304/Iset1,IDMTData,IF(IChar1=NI1.3,6,IF(IChar1=NI3.0,4,IF(IChar1=VI,5,IF(IChar1=EI,7,IF(IChar1=EI.64,3,8))))))*_TM1</f>
        <v>#N/A</v>
      </c>
      <c r="T304" t="str">
        <f>VLOOKUP(K304/Iset2,IDMTData,IF(IChar2=NI1.3,6,IF(IChar2=NI3.0,4,IF(IChar2=VI,5,IF(IChar2=EI,7,IF(IChar2=EI.64,3,8))))))*_TM2</f>
        <v>1.664809918</v>
      </c>
      <c r="U304" t="str">
        <f>VLOOKUP(K304/Iset3,IDMTData,IF(IChar3=NI1.3,6,IF(IChar3=NI3.0,4,IF(IChar3=VI,5,IF(IChar3=EI,7,IF(IChar3=EI.64,3,8))))))*_TM3</f>
        <v>#N/A</v>
      </c>
      <c r="V304" t="str">
        <f>VLOOKUP(K304/Iset4,IDMTData,IF(IChar4=NI1.3,6,IF(IChar4=NI3.0,4,IF(IChar4=VI,5,IF(IChar4=EI,7,IF(IChar4=EI.64,3,8))))))*_TM4</f>
        <v>#N/A</v>
      </c>
      <c r="W304" t="str">
        <f>VLOOKUP(K304/Iset5,IDMTData,IF(IChar5=NI1.3,6,IF(IChar5=NI3.0,4,IF(IChar5=VI,5,IF(IChar5=EI,7,IF(IChar5=EI.64,3,8))))))*_TM5</f>
        <v>#N/A</v>
      </c>
      <c r="Z304" s="58" t="str">
        <f t="shared" ref="Z304:AB304" si="555">NA()</f>
        <v>#N/A</v>
      </c>
      <c r="AA304" s="58" t="str">
        <f t="shared" si="555"/>
        <v>#N/A</v>
      </c>
      <c r="AB304" s="58" t="str">
        <f t="shared" si="555"/>
        <v>#N/A</v>
      </c>
    </row>
    <row r="305" ht="12.75" customHeight="1">
      <c r="K305" s="57">
        <v>764.0</v>
      </c>
      <c r="L305" s="58" t="str">
        <f t="shared" ref="L305:P305" si="556">IF(S305=S304,NA(),S305)</f>
        <v>#N/A</v>
      </c>
      <c r="M305" s="58" t="str">
        <f t="shared" si="556"/>
        <v>#N/A</v>
      </c>
      <c r="N305" s="58" t="str">
        <f t="shared" si="556"/>
        <v>#N/A</v>
      </c>
      <c r="O305" s="58" t="str">
        <f t="shared" si="556"/>
        <v>#N/A</v>
      </c>
      <c r="P305" s="58" t="str">
        <f t="shared" si="556"/>
        <v>#N/A</v>
      </c>
      <c r="Q305" s="58"/>
      <c r="S305" t="str">
        <f>VLOOKUP(K305/Iset1,IDMTData,IF(IChar1=NI1.3,6,IF(IChar1=NI3.0,4,IF(IChar1=VI,5,IF(IChar1=EI,7,IF(IChar1=EI.64,3,8))))))*_TM1</f>
        <v>#N/A</v>
      </c>
      <c r="T305" t="str">
        <f>VLOOKUP(K305/Iset2,IDMTData,IF(IChar2=NI1.3,6,IF(IChar2=NI3.0,4,IF(IChar2=VI,5,IF(IChar2=EI,7,IF(IChar2=EI.64,3,8))))))*_TM2</f>
        <v>1.664809918</v>
      </c>
      <c r="U305" t="str">
        <f>VLOOKUP(K305/Iset3,IDMTData,IF(IChar3=NI1.3,6,IF(IChar3=NI3.0,4,IF(IChar3=VI,5,IF(IChar3=EI,7,IF(IChar3=EI.64,3,8))))))*_TM3</f>
        <v>#N/A</v>
      </c>
      <c r="V305" t="str">
        <f>VLOOKUP(K305/Iset4,IDMTData,IF(IChar4=NI1.3,6,IF(IChar4=NI3.0,4,IF(IChar4=VI,5,IF(IChar4=EI,7,IF(IChar4=EI.64,3,8))))))*_TM4</f>
        <v>#N/A</v>
      </c>
      <c r="W305" t="str">
        <f>VLOOKUP(K305/Iset5,IDMTData,IF(IChar5=NI1.3,6,IF(IChar5=NI3.0,4,IF(IChar5=VI,5,IF(IChar5=EI,7,IF(IChar5=EI.64,3,8))))))*_TM5</f>
        <v>#N/A</v>
      </c>
      <c r="Z305" s="58" t="str">
        <f t="shared" ref="Z305:AB305" si="557">NA()</f>
        <v>#N/A</v>
      </c>
      <c r="AA305" s="58" t="str">
        <f t="shared" si="557"/>
        <v>#N/A</v>
      </c>
      <c r="AB305" s="58" t="str">
        <f t="shared" si="557"/>
        <v>#N/A</v>
      </c>
    </row>
    <row r="306" ht="12.75" customHeight="1">
      <c r="K306" s="57">
        <v>768.0</v>
      </c>
      <c r="L306" s="58" t="str">
        <f t="shared" ref="L306:P306" si="558">IF(S306=S305,NA(),S306)</f>
        <v>#N/A</v>
      </c>
      <c r="M306" s="58" t="str">
        <f t="shared" si="558"/>
        <v>1.6390</v>
      </c>
      <c r="N306" s="58" t="str">
        <f t="shared" si="558"/>
        <v>#N/A</v>
      </c>
      <c r="O306" s="58" t="str">
        <f t="shared" si="558"/>
        <v>#N/A</v>
      </c>
      <c r="P306" s="58" t="str">
        <f t="shared" si="558"/>
        <v>#N/A</v>
      </c>
      <c r="Q306" s="58"/>
      <c r="S306" t="str">
        <f>VLOOKUP(K306/Iset1,IDMTData,IF(IChar1=NI1.3,6,IF(IChar1=NI3.0,4,IF(IChar1=VI,5,IF(IChar1=EI,7,IF(IChar1=EI.64,3,8))))))*_TM1</f>
        <v>#N/A</v>
      </c>
      <c r="T306" t="str">
        <f>VLOOKUP(K306/Iset2,IDMTData,IF(IChar2=NI1.3,6,IF(IChar2=NI3.0,4,IF(IChar2=VI,5,IF(IChar2=EI,7,IF(IChar2=EI.64,3,8))))))*_TM2</f>
        <v>1.639031809</v>
      </c>
      <c r="U306" t="str">
        <f>VLOOKUP(K306/Iset3,IDMTData,IF(IChar3=NI1.3,6,IF(IChar3=NI3.0,4,IF(IChar3=VI,5,IF(IChar3=EI,7,IF(IChar3=EI.64,3,8))))))*_TM3</f>
        <v>#N/A</v>
      </c>
      <c r="V306" t="str">
        <f>VLOOKUP(K306/Iset4,IDMTData,IF(IChar4=NI1.3,6,IF(IChar4=NI3.0,4,IF(IChar4=VI,5,IF(IChar4=EI,7,IF(IChar4=EI.64,3,8))))))*_TM4</f>
        <v>#N/A</v>
      </c>
      <c r="W306" t="str">
        <f>VLOOKUP(K306/Iset5,IDMTData,IF(IChar5=NI1.3,6,IF(IChar5=NI3.0,4,IF(IChar5=VI,5,IF(IChar5=EI,7,IF(IChar5=EI.64,3,8))))))*_TM5</f>
        <v>#N/A</v>
      </c>
      <c r="Z306" s="58" t="str">
        <f t="shared" ref="Z306:AB306" si="559">NA()</f>
        <v>#N/A</v>
      </c>
      <c r="AA306" s="58" t="str">
        <f t="shared" si="559"/>
        <v>#N/A</v>
      </c>
      <c r="AB306" s="58" t="str">
        <f t="shared" si="559"/>
        <v>#N/A</v>
      </c>
    </row>
    <row r="307" ht="12.75" customHeight="1">
      <c r="K307" s="57">
        <v>772.0</v>
      </c>
      <c r="L307" s="58" t="str">
        <f t="shared" ref="L307:P307" si="560">IF(S307=S306,NA(),S307)</f>
        <v>#N/A</v>
      </c>
      <c r="M307" s="58" t="str">
        <f t="shared" si="560"/>
        <v>1.6142</v>
      </c>
      <c r="N307" s="58" t="str">
        <f t="shared" si="560"/>
        <v>#N/A</v>
      </c>
      <c r="O307" s="58" t="str">
        <f t="shared" si="560"/>
        <v>#N/A</v>
      </c>
      <c r="P307" s="58" t="str">
        <f t="shared" si="560"/>
        <v>#N/A</v>
      </c>
      <c r="Q307" s="58"/>
      <c r="S307" t="str">
        <f>VLOOKUP(K307/Iset1,IDMTData,IF(IChar1=NI1.3,6,IF(IChar1=NI3.0,4,IF(IChar1=VI,5,IF(IChar1=EI,7,IF(IChar1=EI.64,3,8))))))*_TM1</f>
        <v>#N/A</v>
      </c>
      <c r="T307" t="str">
        <f>VLOOKUP(K307/Iset2,IDMTData,IF(IChar2=NI1.3,6,IF(IChar2=NI3.0,4,IF(IChar2=VI,5,IF(IChar2=EI,7,IF(IChar2=EI.64,3,8))))))*_TM2</f>
        <v>1.614196981</v>
      </c>
      <c r="U307" t="str">
        <f>VLOOKUP(K307/Iset3,IDMTData,IF(IChar3=NI1.3,6,IF(IChar3=NI3.0,4,IF(IChar3=VI,5,IF(IChar3=EI,7,IF(IChar3=EI.64,3,8))))))*_TM3</f>
        <v>#N/A</v>
      </c>
      <c r="V307" t="str">
        <f>VLOOKUP(K307/Iset4,IDMTData,IF(IChar4=NI1.3,6,IF(IChar4=NI3.0,4,IF(IChar4=VI,5,IF(IChar4=EI,7,IF(IChar4=EI.64,3,8))))))*_TM4</f>
        <v>#N/A</v>
      </c>
      <c r="W307" t="str">
        <f>VLOOKUP(K307/Iset5,IDMTData,IF(IChar5=NI1.3,6,IF(IChar5=NI3.0,4,IF(IChar5=VI,5,IF(IChar5=EI,7,IF(IChar5=EI.64,3,8))))))*_TM5</f>
        <v>#N/A</v>
      </c>
      <c r="Z307" s="58" t="str">
        <f t="shared" ref="Z307:AB307" si="561">NA()</f>
        <v>#N/A</v>
      </c>
      <c r="AA307" s="58" t="str">
        <f t="shared" si="561"/>
        <v>#N/A</v>
      </c>
      <c r="AB307" s="58" t="str">
        <f t="shared" si="561"/>
        <v>#N/A</v>
      </c>
    </row>
    <row r="308" ht="12.75" customHeight="1">
      <c r="K308" s="57">
        <v>776.0</v>
      </c>
      <c r="L308" s="58" t="str">
        <f t="shared" ref="L308:P308" si="562">IF(S308=S307,NA(),S308)</f>
        <v>#N/A</v>
      </c>
      <c r="M308" s="58" t="str">
        <f t="shared" si="562"/>
        <v>1.5903</v>
      </c>
      <c r="N308" s="58" t="str">
        <f t="shared" si="562"/>
        <v>#N/A</v>
      </c>
      <c r="O308" s="58" t="str">
        <f t="shared" si="562"/>
        <v>#N/A</v>
      </c>
      <c r="P308" s="58" t="str">
        <f t="shared" si="562"/>
        <v>#N/A</v>
      </c>
      <c r="Q308" s="58"/>
      <c r="S308" t="str">
        <f>VLOOKUP(K308/Iset1,IDMTData,IF(IChar1=NI1.3,6,IF(IChar1=NI3.0,4,IF(IChar1=VI,5,IF(IChar1=EI,7,IF(IChar1=EI.64,3,8))))))*_TM1</f>
        <v>#N/A</v>
      </c>
      <c r="T308" t="str">
        <f>VLOOKUP(K308/Iset2,IDMTData,IF(IChar2=NI1.3,6,IF(IChar2=NI3.0,4,IF(IChar2=VI,5,IF(IChar2=EI,7,IF(IChar2=EI.64,3,8))))))*_TM2</f>
        <v>1.590254092</v>
      </c>
      <c r="U308" t="str">
        <f>VLOOKUP(K308/Iset3,IDMTData,IF(IChar3=NI1.3,6,IF(IChar3=NI3.0,4,IF(IChar3=VI,5,IF(IChar3=EI,7,IF(IChar3=EI.64,3,8))))))*_TM3</f>
        <v>#N/A</v>
      </c>
      <c r="V308" t="str">
        <f>VLOOKUP(K308/Iset4,IDMTData,IF(IChar4=NI1.3,6,IF(IChar4=NI3.0,4,IF(IChar4=VI,5,IF(IChar4=EI,7,IF(IChar4=EI.64,3,8))))))*_TM4</f>
        <v>#N/A</v>
      </c>
      <c r="W308" t="str">
        <f>VLOOKUP(K308/Iset5,IDMTData,IF(IChar5=NI1.3,6,IF(IChar5=NI3.0,4,IF(IChar5=VI,5,IF(IChar5=EI,7,IF(IChar5=EI.64,3,8))))))*_TM5</f>
        <v>#N/A</v>
      </c>
      <c r="Z308" s="58" t="str">
        <f t="shared" ref="Z308:AB308" si="563">NA()</f>
        <v>#N/A</v>
      </c>
      <c r="AA308" s="58" t="str">
        <f t="shared" si="563"/>
        <v>#N/A</v>
      </c>
      <c r="AB308" s="58" t="str">
        <f t="shared" si="563"/>
        <v>#N/A</v>
      </c>
    </row>
    <row r="309" ht="12.75" customHeight="1">
      <c r="K309" s="57">
        <v>780.0</v>
      </c>
      <c r="L309" s="58" t="str">
        <f t="shared" ref="L309:P309" si="564">IF(S309=S308,NA(),S309)</f>
        <v>#N/A</v>
      </c>
      <c r="M309" s="58" t="str">
        <f t="shared" si="564"/>
        <v>1.5672</v>
      </c>
      <c r="N309" s="58" t="str">
        <f t="shared" si="564"/>
        <v>#N/A</v>
      </c>
      <c r="O309" s="58" t="str">
        <f t="shared" si="564"/>
        <v>#N/A</v>
      </c>
      <c r="P309" s="58" t="str">
        <f t="shared" si="564"/>
        <v>#N/A</v>
      </c>
      <c r="Q309" s="58"/>
      <c r="S309" t="str">
        <f>VLOOKUP(K309/Iset1,IDMTData,IF(IChar1=NI1.3,6,IF(IChar1=NI3.0,4,IF(IChar1=VI,5,IF(IChar1=EI,7,IF(IChar1=EI.64,3,8))))))*_TM1</f>
        <v>#N/A</v>
      </c>
      <c r="T309" t="str">
        <f>VLOOKUP(K309/Iset2,IDMTData,IF(IChar2=NI1.3,6,IF(IChar2=NI3.0,4,IF(IChar2=VI,5,IF(IChar2=EI,7,IF(IChar2=EI.64,3,8))))))*_TM2</f>
        <v>1.567155461</v>
      </c>
      <c r="U309" t="str">
        <f>VLOOKUP(K309/Iset3,IDMTData,IF(IChar3=NI1.3,6,IF(IChar3=NI3.0,4,IF(IChar3=VI,5,IF(IChar3=EI,7,IF(IChar3=EI.64,3,8))))))*_TM3</f>
        <v>#N/A</v>
      </c>
      <c r="V309" t="str">
        <f>VLOOKUP(K309/Iset4,IDMTData,IF(IChar4=NI1.3,6,IF(IChar4=NI3.0,4,IF(IChar4=VI,5,IF(IChar4=EI,7,IF(IChar4=EI.64,3,8))))))*_TM4</f>
        <v>#N/A</v>
      </c>
      <c r="W309" t="str">
        <f>VLOOKUP(K309/Iset5,IDMTData,IF(IChar5=NI1.3,6,IF(IChar5=NI3.0,4,IF(IChar5=VI,5,IF(IChar5=EI,7,IF(IChar5=EI.64,3,8))))))*_TM5</f>
        <v>#N/A</v>
      </c>
      <c r="Z309" s="58" t="str">
        <f t="shared" ref="Z309:AB309" si="565">NA()</f>
        <v>#N/A</v>
      </c>
      <c r="AA309" s="58" t="str">
        <f t="shared" si="565"/>
        <v>#N/A</v>
      </c>
      <c r="AB309" s="58" t="str">
        <f t="shared" si="565"/>
        <v>#N/A</v>
      </c>
    </row>
    <row r="310" ht="12.75" customHeight="1">
      <c r="K310" s="57">
        <v>784.0</v>
      </c>
      <c r="L310" s="58" t="str">
        <f t="shared" ref="L310:P310" si="566">IF(S310=S309,NA(),S310)</f>
        <v>#N/A</v>
      </c>
      <c r="M310" s="58" t="str">
        <f t="shared" si="566"/>
        <v>#N/A</v>
      </c>
      <c r="N310" s="58" t="str">
        <f t="shared" si="566"/>
        <v>#N/A</v>
      </c>
      <c r="O310" s="58" t="str">
        <f t="shared" si="566"/>
        <v>#N/A</v>
      </c>
      <c r="P310" s="58" t="str">
        <f t="shared" si="566"/>
        <v>#N/A</v>
      </c>
      <c r="Q310" s="58"/>
      <c r="S310" t="str">
        <f>VLOOKUP(K310/Iset1,IDMTData,IF(IChar1=NI1.3,6,IF(IChar1=NI3.0,4,IF(IChar1=VI,5,IF(IChar1=EI,7,IF(IChar1=EI.64,3,8))))))*_TM1</f>
        <v>#N/A</v>
      </c>
      <c r="T310" t="str">
        <f>VLOOKUP(K310/Iset2,IDMTData,IF(IChar2=NI1.3,6,IF(IChar2=NI3.0,4,IF(IChar2=VI,5,IF(IChar2=EI,7,IF(IChar2=EI.64,3,8))))))*_TM2</f>
        <v>1.567155461</v>
      </c>
      <c r="U310" t="str">
        <f>VLOOKUP(K310/Iset3,IDMTData,IF(IChar3=NI1.3,6,IF(IChar3=NI3.0,4,IF(IChar3=VI,5,IF(IChar3=EI,7,IF(IChar3=EI.64,3,8))))))*_TM3</f>
        <v>#N/A</v>
      </c>
      <c r="V310" t="str">
        <f>VLOOKUP(K310/Iset4,IDMTData,IF(IChar4=NI1.3,6,IF(IChar4=NI3.0,4,IF(IChar4=VI,5,IF(IChar4=EI,7,IF(IChar4=EI.64,3,8))))))*_TM4</f>
        <v>#N/A</v>
      </c>
      <c r="W310" t="str">
        <f>VLOOKUP(K310/Iset5,IDMTData,IF(IChar5=NI1.3,6,IF(IChar5=NI3.0,4,IF(IChar5=VI,5,IF(IChar5=EI,7,IF(IChar5=EI.64,3,8))))))*_TM5</f>
        <v>#N/A</v>
      </c>
      <c r="Z310" s="58" t="str">
        <f t="shared" ref="Z310:AB310" si="567">NA()</f>
        <v>#N/A</v>
      </c>
      <c r="AA310" s="58" t="str">
        <f t="shared" si="567"/>
        <v>#N/A</v>
      </c>
      <c r="AB310" s="58" t="str">
        <f t="shared" si="567"/>
        <v>#N/A</v>
      </c>
    </row>
    <row r="311" ht="12.75" customHeight="1">
      <c r="K311" s="57">
        <v>788.0</v>
      </c>
      <c r="L311" s="58" t="str">
        <f t="shared" ref="L311:P311" si="568">IF(S311=S310,NA(),S311)</f>
        <v>#N/A</v>
      </c>
      <c r="M311" s="58" t="str">
        <f t="shared" si="568"/>
        <v>1.5449</v>
      </c>
      <c r="N311" s="58" t="str">
        <f t="shared" si="568"/>
        <v>#N/A</v>
      </c>
      <c r="O311" s="58" t="str">
        <f t="shared" si="568"/>
        <v>#N/A</v>
      </c>
      <c r="P311" s="58" t="str">
        <f t="shared" si="568"/>
        <v>#N/A</v>
      </c>
      <c r="Q311" s="58"/>
      <c r="S311" t="str">
        <f>VLOOKUP(K311/Iset1,IDMTData,IF(IChar1=NI1.3,6,IF(IChar1=NI3.0,4,IF(IChar1=VI,5,IF(IChar1=EI,7,IF(IChar1=EI.64,3,8))))))*_TM1</f>
        <v>#N/A</v>
      </c>
      <c r="T311" t="str">
        <f>VLOOKUP(K311/Iset2,IDMTData,IF(IChar2=NI1.3,6,IF(IChar2=NI3.0,4,IF(IChar2=VI,5,IF(IChar2=EI,7,IF(IChar2=EI.64,3,8))))))*_TM2</f>
        <v>1.544856757</v>
      </c>
      <c r="U311" t="str">
        <f>VLOOKUP(K311/Iset3,IDMTData,IF(IChar3=NI1.3,6,IF(IChar3=NI3.0,4,IF(IChar3=VI,5,IF(IChar3=EI,7,IF(IChar3=EI.64,3,8))))))*_TM3</f>
        <v>#N/A</v>
      </c>
      <c r="V311" t="str">
        <f>VLOOKUP(K311/Iset4,IDMTData,IF(IChar4=NI1.3,6,IF(IChar4=NI3.0,4,IF(IChar4=VI,5,IF(IChar4=EI,7,IF(IChar4=EI.64,3,8))))))*_TM4</f>
        <v>#N/A</v>
      </c>
      <c r="W311" t="str">
        <f>VLOOKUP(K311/Iset5,IDMTData,IF(IChar5=NI1.3,6,IF(IChar5=NI3.0,4,IF(IChar5=VI,5,IF(IChar5=EI,7,IF(IChar5=EI.64,3,8))))))*_TM5</f>
        <v>#N/A</v>
      </c>
      <c r="Z311" s="58" t="str">
        <f t="shared" ref="Z311:AB311" si="569">NA()</f>
        <v>#N/A</v>
      </c>
      <c r="AA311" s="58" t="str">
        <f t="shared" si="569"/>
        <v>#N/A</v>
      </c>
      <c r="AB311" s="58" t="str">
        <f t="shared" si="569"/>
        <v>#N/A</v>
      </c>
    </row>
    <row r="312" ht="12.75" customHeight="1">
      <c r="K312" s="57">
        <v>792.0</v>
      </c>
      <c r="L312" s="58" t="str">
        <f t="shared" ref="L312:P312" si="570">IF(S312=S311,NA(),S312)</f>
        <v>#N/A</v>
      </c>
      <c r="M312" s="58" t="str">
        <f t="shared" si="570"/>
        <v>1.5233</v>
      </c>
      <c r="N312" s="58" t="str">
        <f t="shared" si="570"/>
        <v>#N/A</v>
      </c>
      <c r="O312" s="58" t="str">
        <f t="shared" si="570"/>
        <v>#N/A</v>
      </c>
      <c r="P312" s="58" t="str">
        <f t="shared" si="570"/>
        <v>#N/A</v>
      </c>
      <c r="Q312" s="58"/>
      <c r="S312" t="str">
        <f>VLOOKUP(K312/Iset1,IDMTData,IF(IChar1=NI1.3,6,IF(IChar1=NI3.0,4,IF(IChar1=VI,5,IF(IChar1=EI,7,IF(IChar1=EI.64,3,8))))))*_TM1</f>
        <v>#N/A</v>
      </c>
      <c r="T312" t="str">
        <f>VLOOKUP(K312/Iset2,IDMTData,IF(IChar2=NI1.3,6,IF(IChar2=NI3.0,4,IF(IChar2=VI,5,IF(IChar2=EI,7,IF(IChar2=EI.64,3,8))))))*_TM2</f>
        <v>1.5233167</v>
      </c>
      <c r="U312" t="str">
        <f>VLOOKUP(K312/Iset3,IDMTData,IF(IChar3=NI1.3,6,IF(IChar3=NI3.0,4,IF(IChar3=VI,5,IF(IChar3=EI,7,IF(IChar3=EI.64,3,8))))))*_TM3</f>
        <v>#N/A</v>
      </c>
      <c r="V312" t="str">
        <f>VLOOKUP(K312/Iset4,IDMTData,IF(IChar4=NI1.3,6,IF(IChar4=NI3.0,4,IF(IChar4=VI,5,IF(IChar4=EI,7,IF(IChar4=EI.64,3,8))))))*_TM4</f>
        <v>#N/A</v>
      </c>
      <c r="W312" t="str">
        <f>VLOOKUP(K312/Iset5,IDMTData,IF(IChar5=NI1.3,6,IF(IChar5=NI3.0,4,IF(IChar5=VI,5,IF(IChar5=EI,7,IF(IChar5=EI.64,3,8))))))*_TM5</f>
        <v>#N/A</v>
      </c>
      <c r="Z312" s="58" t="str">
        <f t="shared" ref="Z312:AB312" si="571">NA()</f>
        <v>#N/A</v>
      </c>
      <c r="AA312" s="58" t="str">
        <f t="shared" si="571"/>
        <v>#N/A</v>
      </c>
      <c r="AB312" s="58" t="str">
        <f t="shared" si="571"/>
        <v>#N/A</v>
      </c>
    </row>
    <row r="313" ht="12.75" customHeight="1">
      <c r="K313" s="57">
        <v>796.0</v>
      </c>
      <c r="L313" s="58" t="str">
        <f t="shared" ref="L313:P313" si="572">IF(S313=S312,NA(),S313)</f>
        <v>#N/A</v>
      </c>
      <c r="M313" s="58" t="str">
        <f t="shared" si="572"/>
        <v>1.5025</v>
      </c>
      <c r="N313" s="58" t="str">
        <f t="shared" si="572"/>
        <v>#N/A</v>
      </c>
      <c r="O313" s="58" t="str">
        <f t="shared" si="572"/>
        <v>#N/A</v>
      </c>
      <c r="P313" s="58" t="str">
        <f t="shared" si="572"/>
        <v>#N/A</v>
      </c>
      <c r="Q313" s="58"/>
      <c r="S313" t="str">
        <f>VLOOKUP(K313/Iset1,IDMTData,IF(IChar1=NI1.3,6,IF(IChar1=NI3.0,4,IF(IChar1=VI,5,IF(IChar1=EI,7,IF(IChar1=EI.64,3,8))))))*_TM1</f>
        <v>#N/A</v>
      </c>
      <c r="T313" t="str">
        <f>VLOOKUP(K313/Iset2,IDMTData,IF(IChar2=NI1.3,6,IF(IChar2=NI3.0,4,IF(IChar2=VI,5,IF(IChar2=EI,7,IF(IChar2=EI.64,3,8))))))*_TM2</f>
        <v>1.502496809</v>
      </c>
      <c r="U313" t="str">
        <f>VLOOKUP(K313/Iset3,IDMTData,IF(IChar3=NI1.3,6,IF(IChar3=NI3.0,4,IF(IChar3=VI,5,IF(IChar3=EI,7,IF(IChar3=EI.64,3,8))))))*_TM3</f>
        <v>#N/A</v>
      </c>
      <c r="V313" t="str">
        <f>VLOOKUP(K313/Iset4,IDMTData,IF(IChar4=NI1.3,6,IF(IChar4=NI3.0,4,IF(IChar4=VI,5,IF(IChar4=EI,7,IF(IChar4=EI.64,3,8))))))*_TM4</f>
        <v>#N/A</v>
      </c>
      <c r="W313" t="str">
        <f>VLOOKUP(K313/Iset5,IDMTData,IF(IChar5=NI1.3,6,IF(IChar5=NI3.0,4,IF(IChar5=VI,5,IF(IChar5=EI,7,IF(IChar5=EI.64,3,8))))))*_TM5</f>
        <v>#N/A</v>
      </c>
      <c r="Z313" s="58" t="str">
        <f t="shared" ref="Z313:AB313" si="573">NA()</f>
        <v>#N/A</v>
      </c>
      <c r="AA313" s="58" t="str">
        <f t="shared" si="573"/>
        <v>#N/A</v>
      </c>
      <c r="AB313" s="58" t="str">
        <f t="shared" si="573"/>
        <v>#N/A</v>
      </c>
    </row>
    <row r="314" ht="12.75" customHeight="1">
      <c r="K314" s="57">
        <v>800.0</v>
      </c>
      <c r="L314" s="58" t="str">
        <f t="shared" ref="L314:P314" si="574">IF(S314=S313,NA(),S314)</f>
        <v>#N/A</v>
      </c>
      <c r="M314" s="58" t="str">
        <f t="shared" si="574"/>
        <v>1.4824</v>
      </c>
      <c r="N314" s="58" t="str">
        <f t="shared" si="574"/>
        <v>#N/A</v>
      </c>
      <c r="O314" s="58" t="str">
        <f t="shared" si="574"/>
        <v>#N/A</v>
      </c>
      <c r="P314" s="58" t="str">
        <f t="shared" si="574"/>
        <v>#N/A</v>
      </c>
      <c r="Q314" s="58"/>
      <c r="S314" t="str">
        <f>VLOOKUP(K314/Iset1,IDMTData,IF(IChar1=NI1.3,6,IF(IChar1=NI3.0,4,IF(IChar1=VI,5,IF(IChar1=EI,7,IF(IChar1=EI.64,3,8))))))*_TM1</f>
        <v>#N/A</v>
      </c>
      <c r="T314" t="str">
        <f>VLOOKUP(K314/Iset2,IDMTData,IF(IChar2=NI1.3,6,IF(IChar2=NI3.0,4,IF(IChar2=VI,5,IF(IChar2=EI,7,IF(IChar2=EI.64,3,8))))))*_TM2</f>
        <v>1.482361168</v>
      </c>
      <c r="U314" t="str">
        <f>VLOOKUP(K314/Iset3,IDMTData,IF(IChar3=NI1.3,6,IF(IChar3=NI3.0,4,IF(IChar3=VI,5,IF(IChar3=EI,7,IF(IChar3=EI.64,3,8))))))*_TM3</f>
        <v>#N/A</v>
      </c>
      <c r="V314" t="str">
        <f>VLOOKUP(K314/Iset4,IDMTData,IF(IChar4=NI1.3,6,IF(IChar4=NI3.0,4,IF(IChar4=VI,5,IF(IChar4=EI,7,IF(IChar4=EI.64,3,8))))))*_TM4</f>
        <v>#N/A</v>
      </c>
      <c r="W314" t="str">
        <f>VLOOKUP(K314/Iset5,IDMTData,IF(IChar5=NI1.3,6,IF(IChar5=NI3.0,4,IF(IChar5=VI,5,IF(IChar5=EI,7,IF(IChar5=EI.64,3,8))))))*_TM5</f>
        <v>#N/A</v>
      </c>
      <c r="Z314" s="58" t="str">
        <f t="shared" ref="Z314:AB314" si="575">NA()</f>
        <v>#N/A</v>
      </c>
      <c r="AA314" s="58" t="str">
        <f t="shared" si="575"/>
        <v>#N/A</v>
      </c>
      <c r="AB314" s="58" t="str">
        <f t="shared" si="575"/>
        <v>#N/A</v>
      </c>
    </row>
    <row r="315" ht="12.75" customHeight="1">
      <c r="K315" s="57">
        <v>810.0</v>
      </c>
      <c r="L315" s="58" t="str">
        <f t="shared" ref="L315:P315" si="576">IF(S315=S314,NA(),S315)</f>
        <v>#N/A</v>
      </c>
      <c r="M315" s="58" t="str">
        <f t="shared" si="576"/>
        <v>1.4440</v>
      </c>
      <c r="N315" s="58" t="str">
        <f t="shared" si="576"/>
        <v>#N/A</v>
      </c>
      <c r="O315" s="58" t="str">
        <f t="shared" si="576"/>
        <v>#N/A</v>
      </c>
      <c r="P315" s="58" t="str">
        <f t="shared" si="576"/>
        <v>#N/A</v>
      </c>
      <c r="Q315" s="58"/>
      <c r="S315" t="str">
        <f>VLOOKUP(K315/Iset1,IDMTData,IF(IChar1=NI1.3,6,IF(IChar1=NI3.0,4,IF(IChar1=VI,5,IF(IChar1=EI,7,IF(IChar1=EI.64,3,8))))))*_TM1</f>
        <v>#N/A</v>
      </c>
      <c r="T315" t="str">
        <f>VLOOKUP(K315/Iset2,IDMTData,IF(IChar2=NI1.3,6,IF(IChar2=NI3.0,4,IF(IChar2=VI,5,IF(IChar2=EI,7,IF(IChar2=EI.64,3,8))))))*_TM2</f>
        <v>1.444010547</v>
      </c>
      <c r="U315" t="str">
        <f>VLOOKUP(K315/Iset3,IDMTData,IF(IChar3=NI1.3,6,IF(IChar3=NI3.0,4,IF(IChar3=VI,5,IF(IChar3=EI,7,IF(IChar3=EI.64,3,8))))))*_TM3</f>
        <v>#N/A</v>
      </c>
      <c r="V315" t="str">
        <f>VLOOKUP(K315/Iset4,IDMTData,IF(IChar4=NI1.3,6,IF(IChar4=NI3.0,4,IF(IChar4=VI,5,IF(IChar4=EI,7,IF(IChar4=EI.64,3,8))))))*_TM4</f>
        <v>#N/A</v>
      </c>
      <c r="W315" t="str">
        <f>VLOOKUP(K315/Iset5,IDMTData,IF(IChar5=NI1.3,6,IF(IChar5=NI3.0,4,IF(IChar5=VI,5,IF(IChar5=EI,7,IF(IChar5=EI.64,3,8))))))*_TM5</f>
        <v>#N/A</v>
      </c>
      <c r="Z315" s="58" t="str">
        <f t="shared" ref="Z315:AB315" si="577">NA()</f>
        <v>#N/A</v>
      </c>
      <c r="AA315" s="58" t="str">
        <f t="shared" si="577"/>
        <v>#N/A</v>
      </c>
      <c r="AB315" s="58" t="str">
        <f t="shared" si="577"/>
        <v>#N/A</v>
      </c>
    </row>
    <row r="316" ht="12.75" customHeight="1">
      <c r="K316" s="57">
        <v>820.0</v>
      </c>
      <c r="L316" s="58" t="str">
        <f t="shared" ref="L316:P316" si="578">IF(S316=S315,NA(),S316)</f>
        <v>#N/A</v>
      </c>
      <c r="M316" s="58" t="str">
        <f t="shared" si="578"/>
        <v>1.4080</v>
      </c>
      <c r="N316" s="58" t="str">
        <f t="shared" si="578"/>
        <v>#N/A</v>
      </c>
      <c r="O316" s="58" t="str">
        <f t="shared" si="578"/>
        <v>#N/A</v>
      </c>
      <c r="P316" s="58" t="str">
        <f t="shared" si="578"/>
        <v>#N/A</v>
      </c>
      <c r="Q316" s="58"/>
      <c r="S316" t="str">
        <f>VLOOKUP(K316/Iset1,IDMTData,IF(IChar1=NI1.3,6,IF(IChar1=NI3.0,4,IF(IChar1=VI,5,IF(IChar1=EI,7,IF(IChar1=EI.64,3,8))))))*_TM1</f>
        <v>#N/A</v>
      </c>
      <c r="T316" t="str">
        <f>VLOOKUP(K316/Iset2,IDMTData,IF(IChar2=NI1.3,6,IF(IChar2=NI3.0,4,IF(IChar2=VI,5,IF(IChar2=EI,7,IF(IChar2=EI.64,3,8))))))*_TM2</f>
        <v>1.408021282</v>
      </c>
      <c r="U316" t="str">
        <f>VLOOKUP(K316/Iset3,IDMTData,IF(IChar3=NI1.3,6,IF(IChar3=NI3.0,4,IF(IChar3=VI,5,IF(IChar3=EI,7,IF(IChar3=EI.64,3,8))))))*_TM3</f>
        <v>#N/A</v>
      </c>
      <c r="V316" t="str">
        <f>VLOOKUP(K316/Iset4,IDMTData,IF(IChar4=NI1.3,6,IF(IChar4=NI3.0,4,IF(IChar4=VI,5,IF(IChar4=EI,7,IF(IChar4=EI.64,3,8))))))*_TM4</f>
        <v>#N/A</v>
      </c>
      <c r="W316" t="str">
        <f>VLOOKUP(K316/Iset5,IDMTData,IF(IChar5=NI1.3,6,IF(IChar5=NI3.0,4,IF(IChar5=VI,5,IF(IChar5=EI,7,IF(IChar5=EI.64,3,8))))))*_TM5</f>
        <v>#N/A</v>
      </c>
      <c r="Z316" s="58" t="str">
        <f t="shared" ref="Z316:AB316" si="579">NA()</f>
        <v>#N/A</v>
      </c>
      <c r="AA316" s="58" t="str">
        <f t="shared" si="579"/>
        <v>#N/A</v>
      </c>
      <c r="AB316" s="58" t="str">
        <f t="shared" si="579"/>
        <v>#N/A</v>
      </c>
    </row>
    <row r="317" ht="12.75" customHeight="1">
      <c r="K317" s="57">
        <v>830.0</v>
      </c>
      <c r="L317" s="58" t="str">
        <f t="shared" ref="L317:P317" si="580">IF(S317=S316,NA(),S317)</f>
        <v>#N/A</v>
      </c>
      <c r="M317" s="58" t="str">
        <f t="shared" si="580"/>
        <v>1.3742</v>
      </c>
      <c r="N317" s="58" t="str">
        <f t="shared" si="580"/>
        <v>#N/A</v>
      </c>
      <c r="O317" s="58" t="str">
        <f t="shared" si="580"/>
        <v>#N/A</v>
      </c>
      <c r="P317" s="58" t="str">
        <f t="shared" si="580"/>
        <v>#N/A</v>
      </c>
      <c r="Q317" s="58"/>
      <c r="S317" t="str">
        <f>VLOOKUP(K317/Iset1,IDMTData,IF(IChar1=NI1.3,6,IF(IChar1=NI3.0,4,IF(IChar1=VI,5,IF(IChar1=EI,7,IF(IChar1=EI.64,3,8))))))*_TM1</f>
        <v>#N/A</v>
      </c>
      <c r="T317" t="str">
        <f>VLOOKUP(K317/Iset2,IDMTData,IF(IChar2=NI1.3,6,IF(IChar2=NI3.0,4,IF(IChar2=VI,5,IF(IChar2=EI,7,IF(IChar2=EI.64,3,8))))))*_TM2</f>
        <v>1.374179324</v>
      </c>
      <c r="U317" t="str">
        <f>VLOOKUP(K317/Iset3,IDMTData,IF(IChar3=NI1.3,6,IF(IChar3=NI3.0,4,IF(IChar3=VI,5,IF(IChar3=EI,7,IF(IChar3=EI.64,3,8))))))*_TM3</f>
        <v>#N/A</v>
      </c>
      <c r="V317" t="str">
        <f>VLOOKUP(K317/Iset4,IDMTData,IF(IChar4=NI1.3,6,IF(IChar4=NI3.0,4,IF(IChar4=VI,5,IF(IChar4=EI,7,IF(IChar4=EI.64,3,8))))))*_TM4</f>
        <v>#N/A</v>
      </c>
      <c r="W317" t="str">
        <f>VLOOKUP(K317/Iset5,IDMTData,IF(IChar5=NI1.3,6,IF(IChar5=NI3.0,4,IF(IChar5=VI,5,IF(IChar5=EI,7,IF(IChar5=EI.64,3,8))))))*_TM5</f>
        <v>#N/A</v>
      </c>
      <c r="Z317" s="58" t="str">
        <f t="shared" ref="Z317:AB317" si="581">NA()</f>
        <v>#N/A</v>
      </c>
      <c r="AA317" s="58" t="str">
        <f t="shared" si="581"/>
        <v>#N/A</v>
      </c>
      <c r="AB317" s="58" t="str">
        <f t="shared" si="581"/>
        <v>#N/A</v>
      </c>
    </row>
    <row r="318" ht="12.75" customHeight="1">
      <c r="K318" s="57">
        <v>840.0</v>
      </c>
      <c r="L318" s="58" t="str">
        <f t="shared" ref="L318:P318" si="582">IF(S318=S317,NA(),S318)</f>
        <v>#N/A</v>
      </c>
      <c r="M318" s="58" t="str">
        <f t="shared" si="582"/>
        <v>1.3423</v>
      </c>
      <c r="N318" s="58" t="str">
        <f t="shared" si="582"/>
        <v>#N/A</v>
      </c>
      <c r="O318" s="58" t="str">
        <f t="shared" si="582"/>
        <v>#N/A</v>
      </c>
      <c r="P318" s="58" t="str">
        <f t="shared" si="582"/>
        <v>#N/A</v>
      </c>
      <c r="Q318" s="58"/>
      <c r="S318" t="str">
        <f>VLOOKUP(K318/Iset1,IDMTData,IF(IChar1=NI1.3,6,IF(IChar1=NI3.0,4,IF(IChar1=VI,5,IF(IChar1=EI,7,IF(IChar1=EI.64,3,8))))))*_TM1</f>
        <v>#N/A</v>
      </c>
      <c r="T318" t="str">
        <f>VLOOKUP(K318/Iset2,IDMTData,IF(IChar2=NI1.3,6,IF(IChar2=NI3.0,4,IF(IChar2=VI,5,IF(IChar2=EI,7,IF(IChar2=EI.64,3,8))))))*_TM2</f>
        <v>1.342295788</v>
      </c>
      <c r="U318" t="str">
        <f>VLOOKUP(K318/Iset3,IDMTData,IF(IChar3=NI1.3,6,IF(IChar3=NI3.0,4,IF(IChar3=VI,5,IF(IChar3=EI,7,IF(IChar3=EI.64,3,8))))))*_TM3</f>
        <v>#N/A</v>
      </c>
      <c r="V318" t="str">
        <f>VLOOKUP(K318/Iset4,IDMTData,IF(IChar4=NI1.3,6,IF(IChar4=NI3.0,4,IF(IChar4=VI,5,IF(IChar4=EI,7,IF(IChar4=EI.64,3,8))))))*_TM4</f>
        <v>#N/A</v>
      </c>
      <c r="W318" t="str">
        <f>VLOOKUP(K318/Iset5,IDMTData,IF(IChar5=NI1.3,6,IF(IChar5=NI3.0,4,IF(IChar5=VI,5,IF(IChar5=EI,7,IF(IChar5=EI.64,3,8))))))*_TM5</f>
        <v>#N/A</v>
      </c>
      <c r="Z318" s="58" t="str">
        <f t="shared" ref="Z318:AB318" si="583">NA()</f>
        <v>#N/A</v>
      </c>
      <c r="AA318" s="58" t="str">
        <f t="shared" si="583"/>
        <v>#N/A</v>
      </c>
      <c r="AB318" s="58" t="str">
        <f t="shared" si="583"/>
        <v>#N/A</v>
      </c>
    </row>
    <row r="319" ht="12.75" customHeight="1">
      <c r="K319" s="57">
        <v>850.0</v>
      </c>
      <c r="L319" s="58" t="str">
        <f t="shared" ref="L319:P319" si="584">IF(S319=S318,NA(),S319)</f>
        <v>#N/A</v>
      </c>
      <c r="M319" s="58" t="str">
        <f t="shared" si="584"/>
        <v>1.3122</v>
      </c>
      <c r="N319" s="58" t="str">
        <f t="shared" si="584"/>
        <v>#N/A</v>
      </c>
      <c r="O319" s="58" t="str">
        <f t="shared" si="584"/>
        <v>#N/A</v>
      </c>
      <c r="P319" s="58" t="str">
        <f t="shared" si="584"/>
        <v>#N/A</v>
      </c>
      <c r="Q319" s="58"/>
      <c r="S319" t="str">
        <f>VLOOKUP(K319/Iset1,IDMTData,IF(IChar1=NI1.3,6,IF(IChar1=NI3.0,4,IF(IChar1=VI,5,IF(IChar1=EI,7,IF(IChar1=EI.64,3,8))))))*_TM1</f>
        <v>#N/A</v>
      </c>
      <c r="T319" t="str">
        <f>VLOOKUP(K319/Iset2,IDMTData,IF(IChar2=NI1.3,6,IF(IChar2=NI3.0,4,IF(IChar2=VI,5,IF(IChar2=EI,7,IF(IChar2=EI.64,3,8))))))*_TM2</f>
        <v>1.312203357</v>
      </c>
      <c r="U319" t="str">
        <f>VLOOKUP(K319/Iset3,IDMTData,IF(IChar3=NI1.3,6,IF(IChar3=NI3.0,4,IF(IChar3=VI,5,IF(IChar3=EI,7,IF(IChar3=EI.64,3,8))))))*_TM3</f>
        <v>#N/A</v>
      </c>
      <c r="V319" t="str">
        <f>VLOOKUP(K319/Iset4,IDMTData,IF(IChar4=NI1.3,6,IF(IChar4=NI3.0,4,IF(IChar4=VI,5,IF(IChar4=EI,7,IF(IChar4=EI.64,3,8))))))*_TM4</f>
        <v>#N/A</v>
      </c>
      <c r="W319" t="str">
        <f>VLOOKUP(K319/Iset5,IDMTData,IF(IChar5=NI1.3,6,IF(IChar5=NI3.0,4,IF(IChar5=VI,5,IF(IChar5=EI,7,IF(IChar5=EI.64,3,8))))))*_TM5</f>
        <v>#N/A</v>
      </c>
      <c r="Z319" s="58" t="str">
        <f t="shared" ref="Z319:AB319" si="585">NA()</f>
        <v>#N/A</v>
      </c>
      <c r="AA319" s="58" t="str">
        <f t="shared" si="585"/>
        <v>#N/A</v>
      </c>
      <c r="AB319" s="58" t="str">
        <f t="shared" si="585"/>
        <v>#N/A</v>
      </c>
    </row>
    <row r="320" ht="12.75" customHeight="1">
      <c r="K320" s="57">
        <v>860.0</v>
      </c>
      <c r="L320" s="58" t="str">
        <f t="shared" ref="L320:P320" si="586">IF(S320=S319,NA(),S320)</f>
        <v>#N/A</v>
      </c>
      <c r="M320" s="58" t="str">
        <f t="shared" si="586"/>
        <v>1.2838</v>
      </c>
      <c r="N320" s="58" t="str">
        <f t="shared" si="586"/>
        <v>#N/A</v>
      </c>
      <c r="O320" s="58" t="str">
        <f t="shared" si="586"/>
        <v>#N/A</v>
      </c>
      <c r="P320" s="58" t="str">
        <f t="shared" si="586"/>
        <v>#N/A</v>
      </c>
      <c r="Q320" s="58"/>
      <c r="S320" t="str">
        <f>VLOOKUP(K320/Iset1,IDMTData,IF(IChar1=NI1.3,6,IF(IChar1=NI3.0,4,IF(IChar1=VI,5,IF(IChar1=EI,7,IF(IChar1=EI.64,3,8))))))*_TM1</f>
        <v>#N/A</v>
      </c>
      <c r="T320" t="str">
        <f>VLOOKUP(K320/Iset2,IDMTData,IF(IChar2=NI1.3,6,IF(IChar2=NI3.0,4,IF(IChar2=VI,5,IF(IChar2=EI,7,IF(IChar2=EI.64,3,8))))))*_TM2</f>
        <v>1.28375329</v>
      </c>
      <c r="U320" t="str">
        <f>VLOOKUP(K320/Iset3,IDMTData,IF(IChar3=NI1.3,6,IF(IChar3=NI3.0,4,IF(IChar3=VI,5,IF(IChar3=EI,7,IF(IChar3=EI.64,3,8))))))*_TM3</f>
        <v>#N/A</v>
      </c>
      <c r="V320" t="str">
        <f>VLOOKUP(K320/Iset4,IDMTData,IF(IChar4=NI1.3,6,IF(IChar4=NI3.0,4,IF(IChar4=VI,5,IF(IChar4=EI,7,IF(IChar4=EI.64,3,8))))))*_TM4</f>
        <v>#N/A</v>
      </c>
      <c r="W320" t="str">
        <f>VLOOKUP(K320/Iset5,IDMTData,IF(IChar5=NI1.3,6,IF(IChar5=NI3.0,4,IF(IChar5=VI,5,IF(IChar5=EI,7,IF(IChar5=EI.64,3,8))))))*_TM5</f>
        <v>#N/A</v>
      </c>
      <c r="Z320" s="58" t="str">
        <f t="shared" ref="Z320:AB320" si="587">NA()</f>
        <v>#N/A</v>
      </c>
      <c r="AA320" s="58" t="str">
        <f t="shared" si="587"/>
        <v>#N/A</v>
      </c>
      <c r="AB320" s="58" t="str">
        <f t="shared" si="587"/>
        <v>#N/A</v>
      </c>
    </row>
    <row r="321" ht="12.75" customHeight="1">
      <c r="K321" s="57">
        <v>870.0</v>
      </c>
      <c r="L321" s="58" t="str">
        <f t="shared" ref="L321:P321" si="588">IF(S321=S320,NA(),S321)</f>
        <v>#N/A</v>
      </c>
      <c r="M321" s="58" t="str">
        <f t="shared" si="588"/>
        <v>1.2568</v>
      </c>
      <c r="N321" s="58" t="str">
        <f t="shared" si="588"/>
        <v>#N/A</v>
      </c>
      <c r="O321" s="58" t="str">
        <f t="shared" si="588"/>
        <v>#N/A</v>
      </c>
      <c r="P321" s="58" t="str">
        <f t="shared" si="588"/>
        <v>#N/A</v>
      </c>
      <c r="Q321" s="58"/>
      <c r="S321" t="str">
        <f>VLOOKUP(K321/Iset1,IDMTData,IF(IChar1=NI1.3,6,IF(IChar1=NI3.0,4,IF(IChar1=VI,5,IF(IChar1=EI,7,IF(IChar1=EI.64,3,8))))))*_TM1</f>
        <v>#N/A</v>
      </c>
      <c r="T321" t="str">
        <f>VLOOKUP(K321/Iset2,IDMTData,IF(IChar2=NI1.3,6,IF(IChar2=NI3.0,4,IF(IChar2=VI,5,IF(IChar2=EI,7,IF(IChar2=EI.64,3,8))))))*_TM2</f>
        <v>1.256812913</v>
      </c>
      <c r="U321" t="str">
        <f>VLOOKUP(K321/Iset3,IDMTData,IF(IChar3=NI1.3,6,IF(IChar3=NI3.0,4,IF(IChar3=VI,5,IF(IChar3=EI,7,IF(IChar3=EI.64,3,8))))))*_TM3</f>
        <v>#N/A</v>
      </c>
      <c r="V321" t="str">
        <f>VLOOKUP(K321/Iset4,IDMTData,IF(IChar4=NI1.3,6,IF(IChar4=NI3.0,4,IF(IChar4=VI,5,IF(IChar4=EI,7,IF(IChar4=EI.64,3,8))))))*_TM4</f>
        <v>#N/A</v>
      </c>
      <c r="W321" t="str">
        <f>VLOOKUP(K321/Iset5,IDMTData,IF(IChar5=NI1.3,6,IF(IChar5=NI3.0,4,IF(IChar5=VI,5,IF(IChar5=EI,7,IF(IChar5=EI.64,3,8))))))*_TM5</f>
        <v>#N/A</v>
      </c>
      <c r="Z321" s="58" t="str">
        <f t="shared" ref="Z321:AB321" si="589">NA()</f>
        <v>#N/A</v>
      </c>
      <c r="AA321" s="58" t="str">
        <f t="shared" si="589"/>
        <v>#N/A</v>
      </c>
      <c r="AB321" s="58" t="str">
        <f t="shared" si="589"/>
        <v>#N/A</v>
      </c>
    </row>
    <row r="322" ht="12.75" customHeight="1">
      <c r="K322" s="57">
        <v>880.0</v>
      </c>
      <c r="L322" s="58" t="str">
        <f t="shared" ref="L322:P322" si="590">IF(S322=S321,NA(),S322)</f>
        <v>#N/A</v>
      </c>
      <c r="M322" s="58" t="str">
        <f t="shared" si="590"/>
        <v>1.2313</v>
      </c>
      <c r="N322" s="58" t="str">
        <f t="shared" si="590"/>
        <v>#N/A</v>
      </c>
      <c r="O322" s="58" t="str">
        <f t="shared" si="590"/>
        <v>#N/A</v>
      </c>
      <c r="P322" s="58" t="str">
        <f t="shared" si="590"/>
        <v>#N/A</v>
      </c>
      <c r="Q322" s="58"/>
      <c r="S322" t="str">
        <f>VLOOKUP(K322/Iset1,IDMTData,IF(IChar1=NI1.3,6,IF(IChar1=NI3.0,4,IF(IChar1=VI,5,IF(IChar1=EI,7,IF(IChar1=EI.64,3,8))))))*_TM1</f>
        <v>#N/A</v>
      </c>
      <c r="T322" t="str">
        <f>VLOOKUP(K322/Iset2,IDMTData,IF(IChar2=NI1.3,6,IF(IChar2=NI3.0,4,IF(IChar2=VI,5,IF(IChar2=EI,7,IF(IChar2=EI.64,3,8))))))*_TM2</f>
        <v>1.231263502</v>
      </c>
      <c r="U322" t="str">
        <f>VLOOKUP(K322/Iset3,IDMTData,IF(IChar3=NI1.3,6,IF(IChar3=NI3.0,4,IF(IChar3=VI,5,IF(IChar3=EI,7,IF(IChar3=EI.64,3,8))))))*_TM3</f>
        <v>#N/A</v>
      </c>
      <c r="V322" t="str">
        <f>VLOOKUP(K322/Iset4,IDMTData,IF(IChar4=NI1.3,6,IF(IChar4=NI3.0,4,IF(IChar4=VI,5,IF(IChar4=EI,7,IF(IChar4=EI.64,3,8))))))*_TM4</f>
        <v>#N/A</v>
      </c>
      <c r="W322" t="str">
        <f>VLOOKUP(K322/Iset5,IDMTData,IF(IChar5=NI1.3,6,IF(IChar5=NI3.0,4,IF(IChar5=VI,5,IF(IChar5=EI,7,IF(IChar5=EI.64,3,8))))))*_TM5</f>
        <v>#N/A</v>
      </c>
      <c r="Z322" s="58" t="str">
        <f t="shared" ref="Z322:AB322" si="591">NA()</f>
        <v>#N/A</v>
      </c>
      <c r="AA322" s="58" t="str">
        <f t="shared" si="591"/>
        <v>#N/A</v>
      </c>
      <c r="AB322" s="58" t="str">
        <f t="shared" si="591"/>
        <v>#N/A</v>
      </c>
    </row>
    <row r="323" ht="12.75" customHeight="1">
      <c r="K323" s="57">
        <v>890.0</v>
      </c>
      <c r="L323" s="58" t="str">
        <f t="shared" ref="L323:P323" si="592">IF(S323=S322,NA(),S323)</f>
        <v>#N/A</v>
      </c>
      <c r="M323" s="58" t="str">
        <f t="shared" si="592"/>
        <v>1.2070</v>
      </c>
      <c r="N323" s="58" t="str">
        <f t="shared" si="592"/>
        <v>#N/A</v>
      </c>
      <c r="O323" s="58" t="str">
        <f t="shared" si="592"/>
        <v>#N/A</v>
      </c>
      <c r="P323" s="58" t="str">
        <f t="shared" si="592"/>
        <v>#N/A</v>
      </c>
      <c r="Q323" s="58"/>
      <c r="S323" t="str">
        <f>VLOOKUP(K323/Iset1,IDMTData,IF(IChar1=NI1.3,6,IF(IChar1=NI3.0,4,IF(IChar1=VI,5,IF(IChar1=EI,7,IF(IChar1=EI.64,3,8))))))*_TM1</f>
        <v>#N/A</v>
      </c>
      <c r="T323" t="str">
        <f>VLOOKUP(K323/Iset2,IDMTData,IF(IChar2=NI1.3,6,IF(IChar2=NI3.0,4,IF(IChar2=VI,5,IF(IChar2=EI,7,IF(IChar2=EI.64,3,8))))))*_TM2</f>
        <v>1.206998498</v>
      </c>
      <c r="U323" t="str">
        <f>VLOOKUP(K323/Iset3,IDMTData,IF(IChar3=NI1.3,6,IF(IChar3=NI3.0,4,IF(IChar3=VI,5,IF(IChar3=EI,7,IF(IChar3=EI.64,3,8))))))*_TM3</f>
        <v>#N/A</v>
      </c>
      <c r="V323" t="str">
        <f>VLOOKUP(K323/Iset4,IDMTData,IF(IChar4=NI1.3,6,IF(IChar4=NI3.0,4,IF(IChar4=VI,5,IF(IChar4=EI,7,IF(IChar4=EI.64,3,8))))))*_TM4</f>
        <v>#N/A</v>
      </c>
      <c r="W323" t="str">
        <f>VLOOKUP(K323/Iset5,IDMTData,IF(IChar5=NI1.3,6,IF(IChar5=NI3.0,4,IF(IChar5=VI,5,IF(IChar5=EI,7,IF(IChar5=EI.64,3,8))))))*_TM5</f>
        <v>#N/A</v>
      </c>
      <c r="Z323" s="58" t="str">
        <f t="shared" ref="Z323:AB323" si="593">NA()</f>
        <v>#N/A</v>
      </c>
      <c r="AA323" s="58" t="str">
        <f t="shared" si="593"/>
        <v>#N/A</v>
      </c>
      <c r="AB323" s="58" t="str">
        <f t="shared" si="593"/>
        <v>#N/A</v>
      </c>
    </row>
    <row r="324" ht="12.75" customHeight="1">
      <c r="K324" s="57">
        <v>900.0</v>
      </c>
      <c r="L324" s="58" t="str">
        <f t="shared" ref="L324:P324" si="594">IF(S324=S323,NA(),S324)</f>
        <v>#N/A</v>
      </c>
      <c r="M324" s="58" t="str">
        <f t="shared" si="594"/>
        <v>1.1839</v>
      </c>
      <c r="N324" s="58" t="str">
        <f t="shared" si="594"/>
        <v>#N/A</v>
      </c>
      <c r="O324" s="58" t="str">
        <f t="shared" si="594"/>
        <v>#N/A</v>
      </c>
      <c r="P324" s="58" t="str">
        <f t="shared" si="594"/>
        <v>#N/A</v>
      </c>
      <c r="Q324" s="58"/>
      <c r="S324" t="str">
        <f>VLOOKUP(K324/Iset1,IDMTData,IF(IChar1=NI1.3,6,IF(IChar1=NI3.0,4,IF(IChar1=VI,5,IF(IChar1=EI,7,IF(IChar1=EI.64,3,8))))))*_TM1</f>
        <v>#N/A</v>
      </c>
      <c r="T324" t="str">
        <f>VLOOKUP(K324/Iset2,IDMTData,IF(IChar2=NI1.3,6,IF(IChar2=NI3.0,4,IF(IChar2=VI,5,IF(IChar2=EI,7,IF(IChar2=EI.64,3,8))))))*_TM2</f>
        <v>1.183921985</v>
      </c>
      <c r="U324" t="str">
        <f>VLOOKUP(K324/Iset3,IDMTData,IF(IChar3=NI1.3,6,IF(IChar3=NI3.0,4,IF(IChar3=VI,5,IF(IChar3=EI,7,IF(IChar3=EI.64,3,8))))))*_TM3</f>
        <v>#N/A</v>
      </c>
      <c r="V324" t="str">
        <f>VLOOKUP(K324/Iset4,IDMTData,IF(IChar4=NI1.3,6,IF(IChar4=NI3.0,4,IF(IChar4=VI,5,IF(IChar4=EI,7,IF(IChar4=EI.64,3,8))))))*_TM4</f>
        <v>#N/A</v>
      </c>
      <c r="W324" t="str">
        <f>VLOOKUP(K324/Iset5,IDMTData,IF(IChar5=NI1.3,6,IF(IChar5=NI3.0,4,IF(IChar5=VI,5,IF(IChar5=EI,7,IF(IChar5=EI.64,3,8))))))*_TM5</f>
        <v>#N/A</v>
      </c>
      <c r="Z324" s="58" t="str">
        <f t="shared" ref="Z324:AB324" si="595">NA()</f>
        <v>#N/A</v>
      </c>
      <c r="AA324" s="58" t="str">
        <f t="shared" si="595"/>
        <v>#N/A</v>
      </c>
      <c r="AB324" s="58" t="str">
        <f t="shared" si="595"/>
        <v>#N/A</v>
      </c>
    </row>
    <row r="325" ht="12.75" customHeight="1">
      <c r="K325" s="57">
        <v>910.0</v>
      </c>
      <c r="L325" s="58" t="str">
        <f t="shared" ref="L325:P325" si="596">IF(S325=S324,NA(),S325)</f>
        <v>#N/A</v>
      </c>
      <c r="M325" s="58" t="str">
        <f t="shared" si="596"/>
        <v>1.1619</v>
      </c>
      <c r="N325" s="58" t="str">
        <f t="shared" si="596"/>
        <v>#N/A</v>
      </c>
      <c r="O325" s="58" t="str">
        <f t="shared" si="596"/>
        <v>#N/A</v>
      </c>
      <c r="P325" s="58" t="str">
        <f t="shared" si="596"/>
        <v>#N/A</v>
      </c>
      <c r="Q325" s="58"/>
      <c r="S325" t="str">
        <f>VLOOKUP(K325/Iset1,IDMTData,IF(IChar1=NI1.3,6,IF(IChar1=NI3.0,4,IF(IChar1=VI,5,IF(IChar1=EI,7,IF(IChar1=EI.64,3,8))))))*_TM1</f>
        <v>#N/A</v>
      </c>
      <c r="T325" t="str">
        <f>VLOOKUP(K325/Iset2,IDMTData,IF(IChar2=NI1.3,6,IF(IChar2=NI3.0,4,IF(IChar2=VI,5,IF(IChar2=EI,7,IF(IChar2=EI.64,3,8))))))*_TM2</f>
        <v>1.161947394</v>
      </c>
      <c r="U325" t="str">
        <f>VLOOKUP(K325/Iset3,IDMTData,IF(IChar3=NI1.3,6,IF(IChar3=NI3.0,4,IF(IChar3=VI,5,IF(IChar3=EI,7,IF(IChar3=EI.64,3,8))))))*_TM3</f>
        <v>#N/A</v>
      </c>
      <c r="V325" t="str">
        <f>VLOOKUP(K325/Iset4,IDMTData,IF(IChar4=NI1.3,6,IF(IChar4=NI3.0,4,IF(IChar4=VI,5,IF(IChar4=EI,7,IF(IChar4=EI.64,3,8))))))*_TM4</f>
        <v>#N/A</v>
      </c>
      <c r="W325" t="str">
        <f>VLOOKUP(K325/Iset5,IDMTData,IF(IChar5=NI1.3,6,IF(IChar5=NI3.0,4,IF(IChar5=VI,5,IF(IChar5=EI,7,IF(IChar5=EI.64,3,8))))))*_TM5</f>
        <v>#N/A</v>
      </c>
      <c r="Z325" s="58" t="str">
        <f t="shared" ref="Z325:AB325" si="597">NA()</f>
        <v>#N/A</v>
      </c>
      <c r="AA325" s="58" t="str">
        <f t="shared" si="597"/>
        <v>#N/A</v>
      </c>
      <c r="AB325" s="58" t="str">
        <f t="shared" si="597"/>
        <v>#N/A</v>
      </c>
    </row>
    <row r="326" ht="12.75" customHeight="1">
      <c r="K326" s="57">
        <v>920.0</v>
      </c>
      <c r="L326" s="58" t="str">
        <f t="shared" ref="L326:P326" si="598">IF(S326=S325,NA(),S326)</f>
        <v>#N/A</v>
      </c>
      <c r="M326" s="58" t="str">
        <f t="shared" si="598"/>
        <v>1.1410</v>
      </c>
      <c r="N326" s="58" t="str">
        <f t="shared" si="598"/>
        <v>#N/A</v>
      </c>
      <c r="O326" s="58" t="str">
        <f t="shared" si="598"/>
        <v>#N/A</v>
      </c>
      <c r="P326" s="58" t="str">
        <f t="shared" si="598"/>
        <v>#N/A</v>
      </c>
      <c r="Q326" s="58"/>
      <c r="S326" t="str">
        <f>VLOOKUP(K326/Iset1,IDMTData,IF(IChar1=NI1.3,6,IF(IChar1=NI3.0,4,IF(IChar1=VI,5,IF(IChar1=EI,7,IF(IChar1=EI.64,3,8))))))*_TM1</f>
        <v>#N/A</v>
      </c>
      <c r="T326" t="str">
        <f>VLOOKUP(K326/Iset2,IDMTData,IF(IChar2=NI1.3,6,IF(IChar2=NI3.0,4,IF(IChar2=VI,5,IF(IChar2=EI,7,IF(IChar2=EI.64,3,8))))))*_TM2</f>
        <v>1.140996391</v>
      </c>
      <c r="U326" t="str">
        <f>VLOOKUP(K326/Iset3,IDMTData,IF(IChar3=NI1.3,6,IF(IChar3=NI3.0,4,IF(IChar3=VI,5,IF(IChar3=EI,7,IF(IChar3=EI.64,3,8))))))*_TM3</f>
        <v>#N/A</v>
      </c>
      <c r="V326" t="str">
        <f>VLOOKUP(K326/Iset4,IDMTData,IF(IChar4=NI1.3,6,IF(IChar4=NI3.0,4,IF(IChar4=VI,5,IF(IChar4=EI,7,IF(IChar4=EI.64,3,8))))))*_TM4</f>
        <v>#N/A</v>
      </c>
      <c r="W326" t="str">
        <f>VLOOKUP(K326/Iset5,IDMTData,IF(IChar5=NI1.3,6,IF(IChar5=NI3.0,4,IF(IChar5=VI,5,IF(IChar5=EI,7,IF(IChar5=EI.64,3,8))))))*_TM5</f>
        <v>#N/A</v>
      </c>
      <c r="Z326" s="58" t="str">
        <f t="shared" ref="Z326:AB326" si="599">NA()</f>
        <v>#N/A</v>
      </c>
      <c r="AA326" s="58" t="str">
        <f t="shared" si="599"/>
        <v>#N/A</v>
      </c>
      <c r="AB326" s="58" t="str">
        <f t="shared" si="599"/>
        <v>#N/A</v>
      </c>
    </row>
    <row r="327" ht="12.75" customHeight="1">
      <c r="K327" s="57">
        <v>930.0</v>
      </c>
      <c r="L327" s="58" t="str">
        <f t="shared" ref="L327:P327" si="600">IF(S327=S326,NA(),S327)</f>
        <v>#N/A</v>
      </c>
      <c r="M327" s="58" t="str">
        <f t="shared" si="600"/>
        <v>1.1210</v>
      </c>
      <c r="N327" s="58" t="str">
        <f t="shared" si="600"/>
        <v>#N/A</v>
      </c>
      <c r="O327" s="58" t="str">
        <f t="shared" si="600"/>
        <v>#N/A</v>
      </c>
      <c r="P327" s="58" t="str">
        <f t="shared" si="600"/>
        <v>#N/A</v>
      </c>
      <c r="Q327" s="58"/>
      <c r="S327" t="str">
        <f>VLOOKUP(K327/Iset1,IDMTData,IF(IChar1=NI1.3,6,IF(IChar1=NI3.0,4,IF(IChar1=VI,5,IF(IChar1=EI,7,IF(IChar1=EI.64,3,8))))))*_TM1</f>
        <v>#N/A</v>
      </c>
      <c r="T327" t="str">
        <f>VLOOKUP(K327/Iset2,IDMTData,IF(IChar2=NI1.3,6,IF(IChar2=NI3.0,4,IF(IChar2=VI,5,IF(IChar2=EI,7,IF(IChar2=EI.64,3,8))))))*_TM2</f>
        <v>1.120997918</v>
      </c>
      <c r="U327" t="str">
        <f>VLOOKUP(K327/Iset3,IDMTData,IF(IChar3=NI1.3,6,IF(IChar3=NI3.0,4,IF(IChar3=VI,5,IF(IChar3=EI,7,IF(IChar3=EI.64,3,8))))))*_TM3</f>
        <v>#N/A</v>
      </c>
      <c r="V327" t="str">
        <f>VLOOKUP(K327/Iset4,IDMTData,IF(IChar4=NI1.3,6,IF(IChar4=NI3.0,4,IF(IChar4=VI,5,IF(IChar4=EI,7,IF(IChar4=EI.64,3,8))))))*_TM4</f>
        <v>#N/A</v>
      </c>
      <c r="W327" t="str">
        <f>VLOOKUP(K327/Iset5,IDMTData,IF(IChar5=NI1.3,6,IF(IChar5=NI3.0,4,IF(IChar5=VI,5,IF(IChar5=EI,7,IF(IChar5=EI.64,3,8))))))*_TM5</f>
        <v>#N/A</v>
      </c>
      <c r="Z327" s="58" t="str">
        <f t="shared" ref="Z327:AB327" si="601">NA()</f>
        <v>#N/A</v>
      </c>
      <c r="AA327" s="58" t="str">
        <f t="shared" si="601"/>
        <v>#N/A</v>
      </c>
      <c r="AB327" s="58" t="str">
        <f t="shared" si="601"/>
        <v>#N/A</v>
      </c>
    </row>
    <row r="328" ht="12.75" customHeight="1">
      <c r="K328" s="57">
        <v>940.0</v>
      </c>
      <c r="L328" s="58" t="str">
        <f t="shared" ref="L328:P328" si="602">IF(S328=S327,NA(),S328)</f>
        <v>#N/A</v>
      </c>
      <c r="M328" s="58" t="str">
        <f t="shared" si="602"/>
        <v>1.1019</v>
      </c>
      <c r="N328" s="58" t="str">
        <f t="shared" si="602"/>
        <v>#N/A</v>
      </c>
      <c r="O328" s="58" t="str">
        <f t="shared" si="602"/>
        <v>#N/A</v>
      </c>
      <c r="P328" s="58" t="str">
        <f t="shared" si="602"/>
        <v>#N/A</v>
      </c>
      <c r="Q328" s="58"/>
      <c r="S328" t="str">
        <f>VLOOKUP(K328/Iset1,IDMTData,IF(IChar1=NI1.3,6,IF(IChar1=NI3.0,4,IF(IChar1=VI,5,IF(IChar1=EI,7,IF(IChar1=EI.64,3,8))))))*_TM1</f>
        <v>#N/A</v>
      </c>
      <c r="T328" t="str">
        <f>VLOOKUP(K328/Iset2,IDMTData,IF(IChar2=NI1.3,6,IF(IChar2=NI3.0,4,IF(IChar2=VI,5,IF(IChar2=EI,7,IF(IChar2=EI.64,3,8))))))*_TM2</f>
        <v>1.101887367</v>
      </c>
      <c r="U328" t="str">
        <f>VLOOKUP(K328/Iset3,IDMTData,IF(IChar3=NI1.3,6,IF(IChar3=NI3.0,4,IF(IChar3=VI,5,IF(IChar3=EI,7,IF(IChar3=EI.64,3,8))))))*_TM3</f>
        <v>#N/A</v>
      </c>
      <c r="V328" t="str">
        <f>VLOOKUP(K328/Iset4,IDMTData,IF(IChar4=NI1.3,6,IF(IChar4=NI3.0,4,IF(IChar4=VI,5,IF(IChar4=EI,7,IF(IChar4=EI.64,3,8))))))*_TM4</f>
        <v>#N/A</v>
      </c>
      <c r="W328" t="str">
        <f>VLOOKUP(K328/Iset5,IDMTData,IF(IChar5=NI1.3,6,IF(IChar5=NI3.0,4,IF(IChar5=VI,5,IF(IChar5=EI,7,IF(IChar5=EI.64,3,8))))))*_TM5</f>
        <v>#N/A</v>
      </c>
      <c r="Z328" s="58" t="str">
        <f t="shared" ref="Z328:AB328" si="603">NA()</f>
        <v>#N/A</v>
      </c>
      <c r="AA328" s="58" t="str">
        <f t="shared" si="603"/>
        <v>#N/A</v>
      </c>
      <c r="AB328" s="58" t="str">
        <f t="shared" si="603"/>
        <v>#N/A</v>
      </c>
    </row>
    <row r="329" ht="12.75" customHeight="1">
      <c r="K329" s="57">
        <v>950.0</v>
      </c>
      <c r="L329" s="58" t="str">
        <f t="shared" ref="L329:P329" si="604">IF(S329=S328,NA(),S329)</f>
        <v>#N/A</v>
      </c>
      <c r="M329" s="58" t="str">
        <f t="shared" si="604"/>
        <v>1.0836</v>
      </c>
      <c r="N329" s="58" t="str">
        <f t="shared" si="604"/>
        <v>#N/A</v>
      </c>
      <c r="O329" s="58" t="str">
        <f t="shared" si="604"/>
        <v>#N/A</v>
      </c>
      <c r="P329" s="58" t="str">
        <f t="shared" si="604"/>
        <v>#N/A</v>
      </c>
      <c r="Q329" s="58"/>
      <c r="S329" t="str">
        <f>VLOOKUP(K329/Iset1,IDMTData,IF(IChar1=NI1.3,6,IF(IChar1=NI3.0,4,IF(IChar1=VI,5,IF(IChar1=EI,7,IF(IChar1=EI.64,3,8))))))*_TM1</f>
        <v>#N/A</v>
      </c>
      <c r="T329" t="str">
        <f>VLOOKUP(K329/Iset2,IDMTData,IF(IChar2=NI1.3,6,IF(IChar2=NI3.0,4,IF(IChar2=VI,5,IF(IChar2=EI,7,IF(IChar2=EI.64,3,8))))))*_TM2</f>
        <v>1.083605865</v>
      </c>
      <c r="U329" t="str">
        <f>VLOOKUP(K329/Iset3,IDMTData,IF(IChar3=NI1.3,6,IF(IChar3=NI3.0,4,IF(IChar3=VI,5,IF(IChar3=EI,7,IF(IChar3=EI.64,3,8))))))*_TM3</f>
        <v>#N/A</v>
      </c>
      <c r="V329" t="str">
        <f>VLOOKUP(K329/Iset4,IDMTData,IF(IChar4=NI1.3,6,IF(IChar4=NI3.0,4,IF(IChar4=VI,5,IF(IChar4=EI,7,IF(IChar4=EI.64,3,8))))))*_TM4</f>
        <v>#N/A</v>
      </c>
      <c r="W329" t="str">
        <f>VLOOKUP(K329/Iset5,IDMTData,IF(IChar5=NI1.3,6,IF(IChar5=NI3.0,4,IF(IChar5=VI,5,IF(IChar5=EI,7,IF(IChar5=EI.64,3,8))))))*_TM5</f>
        <v>#N/A</v>
      </c>
      <c r="Z329" s="58" t="str">
        <f t="shared" ref="Z329:AB329" si="605">NA()</f>
        <v>#N/A</v>
      </c>
      <c r="AA329" s="58" t="str">
        <f t="shared" si="605"/>
        <v>#N/A</v>
      </c>
      <c r="AB329" s="58" t="str">
        <f t="shared" si="605"/>
        <v>#N/A</v>
      </c>
    </row>
    <row r="330" ht="12.75" customHeight="1">
      <c r="K330" s="57">
        <v>960.0</v>
      </c>
      <c r="L330" s="58" t="str">
        <f t="shared" ref="L330:P330" si="606">IF(S330=S329,NA(),S330)</f>
        <v>#N/A</v>
      </c>
      <c r="M330" s="58" t="str">
        <f t="shared" si="606"/>
        <v>1.0661</v>
      </c>
      <c r="N330" s="58" t="str">
        <f t="shared" si="606"/>
        <v>#N/A</v>
      </c>
      <c r="O330" s="58" t="str">
        <f t="shared" si="606"/>
        <v>#N/A</v>
      </c>
      <c r="P330" s="58" t="str">
        <f t="shared" si="606"/>
        <v>#N/A</v>
      </c>
      <c r="Q330" s="58"/>
      <c r="S330" t="str">
        <f>VLOOKUP(K330/Iset1,IDMTData,IF(IChar1=NI1.3,6,IF(IChar1=NI3.0,4,IF(IChar1=VI,5,IF(IChar1=EI,7,IF(IChar1=EI.64,3,8))))))*_TM1</f>
        <v>#N/A</v>
      </c>
      <c r="T330" t="str">
        <f>VLOOKUP(K330/Iset2,IDMTData,IF(IChar2=NI1.3,6,IF(IChar2=NI3.0,4,IF(IChar2=VI,5,IF(IChar2=EI,7,IF(IChar2=EI.64,3,8))))))*_TM2</f>
        <v>1.06609965</v>
      </c>
      <c r="U330" t="str">
        <f>VLOOKUP(K330/Iset3,IDMTData,IF(IChar3=NI1.3,6,IF(IChar3=NI3.0,4,IF(IChar3=VI,5,IF(IChar3=EI,7,IF(IChar3=EI.64,3,8))))))*_TM3</f>
        <v>#N/A</v>
      </c>
      <c r="V330" t="str">
        <f>VLOOKUP(K330/Iset4,IDMTData,IF(IChar4=NI1.3,6,IF(IChar4=NI3.0,4,IF(IChar4=VI,5,IF(IChar4=EI,7,IF(IChar4=EI.64,3,8))))))*_TM4</f>
        <v>#N/A</v>
      </c>
      <c r="W330" t="str">
        <f>VLOOKUP(K330/Iset5,IDMTData,IF(IChar5=NI1.3,6,IF(IChar5=NI3.0,4,IF(IChar5=VI,5,IF(IChar5=EI,7,IF(IChar5=EI.64,3,8))))))*_TM5</f>
        <v>#N/A</v>
      </c>
      <c r="Z330" s="58" t="str">
        <f t="shared" ref="Z330:AB330" si="607">NA()</f>
        <v>#N/A</v>
      </c>
      <c r="AA330" s="58" t="str">
        <f t="shared" si="607"/>
        <v>#N/A</v>
      </c>
      <c r="AB330" s="58" t="str">
        <f t="shared" si="607"/>
        <v>#N/A</v>
      </c>
    </row>
    <row r="331" ht="12.75" customHeight="1">
      <c r="K331" s="57">
        <v>970.0</v>
      </c>
      <c r="L331" s="58" t="str">
        <f t="shared" ref="L331:P331" si="608">IF(S331=S330,NA(),S331)</f>
        <v>#N/A</v>
      </c>
      <c r="M331" s="58" t="str">
        <f t="shared" si="608"/>
        <v>1.0493</v>
      </c>
      <c r="N331" s="58" t="str">
        <f t="shared" si="608"/>
        <v>#N/A</v>
      </c>
      <c r="O331" s="58" t="str">
        <f t="shared" si="608"/>
        <v>#N/A</v>
      </c>
      <c r="P331" s="58" t="str">
        <f t="shared" si="608"/>
        <v>#N/A</v>
      </c>
      <c r="Q331" s="58"/>
      <c r="S331" t="str">
        <f>VLOOKUP(K331/Iset1,IDMTData,IF(IChar1=NI1.3,6,IF(IChar1=NI3.0,4,IF(IChar1=VI,5,IF(IChar1=EI,7,IF(IChar1=EI.64,3,8))))))*_TM1</f>
        <v>#N/A</v>
      </c>
      <c r="T331" t="str">
        <f>VLOOKUP(K331/Iset2,IDMTData,IF(IChar2=NI1.3,6,IF(IChar2=NI3.0,4,IF(IChar2=VI,5,IF(IChar2=EI,7,IF(IChar2=EI.64,3,8))))))*_TM2</f>
        <v>1.049319528</v>
      </c>
      <c r="U331" t="str">
        <f>VLOOKUP(K331/Iset3,IDMTData,IF(IChar3=NI1.3,6,IF(IChar3=NI3.0,4,IF(IChar3=VI,5,IF(IChar3=EI,7,IF(IChar3=EI.64,3,8))))))*_TM3</f>
        <v>#N/A</v>
      </c>
      <c r="V331" t="str">
        <f>VLOOKUP(K331/Iset4,IDMTData,IF(IChar4=NI1.3,6,IF(IChar4=NI3.0,4,IF(IChar4=VI,5,IF(IChar4=EI,7,IF(IChar4=EI.64,3,8))))))*_TM4</f>
        <v>#N/A</v>
      </c>
      <c r="W331" t="str">
        <f>VLOOKUP(K331/Iset5,IDMTData,IF(IChar5=NI1.3,6,IF(IChar5=NI3.0,4,IF(IChar5=VI,5,IF(IChar5=EI,7,IF(IChar5=EI.64,3,8))))))*_TM5</f>
        <v>#N/A</v>
      </c>
      <c r="Z331" s="58" t="str">
        <f t="shared" ref="Z331:AB331" si="609">NA()</f>
        <v>#N/A</v>
      </c>
      <c r="AA331" s="58" t="str">
        <f t="shared" si="609"/>
        <v>#N/A</v>
      </c>
      <c r="AB331" s="58" t="str">
        <f t="shared" si="609"/>
        <v>#N/A</v>
      </c>
    </row>
    <row r="332" ht="12.75" customHeight="1">
      <c r="K332" s="57">
        <v>980.0</v>
      </c>
      <c r="L332" s="58" t="str">
        <f t="shared" ref="L332:P332" si="610">IF(S332=S331,NA(),S332)</f>
        <v>#N/A</v>
      </c>
      <c r="M332" s="58" t="str">
        <f t="shared" si="610"/>
        <v>1.0332</v>
      </c>
      <c r="N332" s="58" t="str">
        <f t="shared" si="610"/>
        <v>#N/A</v>
      </c>
      <c r="O332" s="58" t="str">
        <f t="shared" si="610"/>
        <v>#N/A</v>
      </c>
      <c r="P332" s="58" t="str">
        <f t="shared" si="610"/>
        <v>#N/A</v>
      </c>
      <c r="Q332" s="58"/>
      <c r="S332" t="str">
        <f>VLOOKUP(K332/Iset1,IDMTData,IF(IChar1=NI1.3,6,IF(IChar1=NI3.0,4,IF(IChar1=VI,5,IF(IChar1=EI,7,IF(IChar1=EI.64,3,8))))))*_TM1</f>
        <v>#N/A</v>
      </c>
      <c r="T332" t="str">
        <f>VLOOKUP(K332/Iset2,IDMTData,IF(IChar2=NI1.3,6,IF(IChar2=NI3.0,4,IF(IChar2=VI,5,IF(IChar2=EI,7,IF(IChar2=EI.64,3,8))))))*_TM2</f>
        <v>1.033220396</v>
      </c>
      <c r="U332" t="str">
        <f>VLOOKUP(K332/Iset3,IDMTData,IF(IChar3=NI1.3,6,IF(IChar3=NI3.0,4,IF(IChar3=VI,5,IF(IChar3=EI,7,IF(IChar3=EI.64,3,8))))))*_TM3</f>
        <v>#N/A</v>
      </c>
      <c r="V332" t="str">
        <f>VLOOKUP(K332/Iset4,IDMTData,IF(IChar4=NI1.3,6,IF(IChar4=NI3.0,4,IF(IChar4=VI,5,IF(IChar4=EI,7,IF(IChar4=EI.64,3,8))))))*_TM4</f>
        <v>#N/A</v>
      </c>
      <c r="W332" t="str">
        <f>VLOOKUP(K332/Iset5,IDMTData,IF(IChar5=NI1.3,6,IF(IChar5=NI3.0,4,IF(IChar5=VI,5,IF(IChar5=EI,7,IF(IChar5=EI.64,3,8))))))*_TM5</f>
        <v>#N/A</v>
      </c>
      <c r="Z332" s="58" t="str">
        <f t="shared" ref="Z332:AB332" si="611">NA()</f>
        <v>#N/A</v>
      </c>
      <c r="AA332" s="58" t="str">
        <f t="shared" si="611"/>
        <v>#N/A</v>
      </c>
      <c r="AB332" s="58" t="str">
        <f t="shared" si="611"/>
        <v>#N/A</v>
      </c>
    </row>
    <row r="333" ht="12.75" customHeight="1">
      <c r="K333" s="57">
        <v>990.0</v>
      </c>
      <c r="L333" s="58" t="str">
        <f t="shared" ref="L333:P333" si="612">IF(S333=S332,NA(),S333)</f>
        <v>#N/A</v>
      </c>
      <c r="M333" s="58" t="str">
        <f t="shared" si="612"/>
        <v>1.0178</v>
      </c>
      <c r="N333" s="58" t="str">
        <f t="shared" si="612"/>
        <v>#N/A</v>
      </c>
      <c r="O333" s="58" t="str">
        <f t="shared" si="612"/>
        <v>#N/A</v>
      </c>
      <c r="P333" s="58" t="str">
        <f t="shared" si="612"/>
        <v>#N/A</v>
      </c>
      <c r="Q333" s="58"/>
      <c r="S333" t="str">
        <f>VLOOKUP(K333/Iset1,IDMTData,IF(IChar1=NI1.3,6,IF(IChar1=NI3.0,4,IF(IChar1=VI,5,IF(IChar1=EI,7,IF(IChar1=EI.64,3,8))))))*_TM1</f>
        <v>#N/A</v>
      </c>
      <c r="T333" t="str">
        <f>VLOOKUP(K333/Iset2,IDMTData,IF(IChar2=NI1.3,6,IF(IChar2=NI3.0,4,IF(IChar2=VI,5,IF(IChar2=EI,7,IF(IChar2=EI.64,3,8))))))*_TM2</f>
        <v>1.017760827</v>
      </c>
      <c r="U333" t="str">
        <f>VLOOKUP(K333/Iset3,IDMTData,IF(IChar3=NI1.3,6,IF(IChar3=NI3.0,4,IF(IChar3=VI,5,IF(IChar3=EI,7,IF(IChar3=EI.64,3,8))))))*_TM3</f>
        <v>#N/A</v>
      </c>
      <c r="V333" t="str">
        <f>VLOOKUP(K333/Iset4,IDMTData,IF(IChar4=NI1.3,6,IF(IChar4=NI3.0,4,IF(IChar4=VI,5,IF(IChar4=EI,7,IF(IChar4=EI.64,3,8))))))*_TM4</f>
        <v>#N/A</v>
      </c>
      <c r="W333" t="str">
        <f>VLOOKUP(K333/Iset5,IDMTData,IF(IChar5=NI1.3,6,IF(IChar5=NI3.0,4,IF(IChar5=VI,5,IF(IChar5=EI,7,IF(IChar5=EI.64,3,8))))))*_TM5</f>
        <v>#N/A</v>
      </c>
      <c r="Z333" s="58" t="str">
        <f t="shared" ref="Z333:AB333" si="613">NA()</f>
        <v>#N/A</v>
      </c>
      <c r="AA333" s="58" t="str">
        <f t="shared" si="613"/>
        <v>#N/A</v>
      </c>
      <c r="AB333" s="58" t="str">
        <f t="shared" si="613"/>
        <v>#N/A</v>
      </c>
    </row>
    <row r="334" ht="12.75" customHeight="1">
      <c r="K334" s="57">
        <v>1000.0</v>
      </c>
      <c r="L334" s="58" t="str">
        <f t="shared" ref="L334:P334" si="614">IF(S334=S333,NA(),S334)</f>
        <v>#N/A</v>
      </c>
      <c r="M334" s="58" t="str">
        <f t="shared" si="614"/>
        <v>1.0029</v>
      </c>
      <c r="N334" s="58" t="str">
        <f t="shared" si="614"/>
        <v>#N/A</v>
      </c>
      <c r="O334" s="58" t="str">
        <f t="shared" si="614"/>
        <v>#N/A</v>
      </c>
      <c r="P334" s="58" t="str">
        <f t="shared" si="614"/>
        <v>#N/A</v>
      </c>
      <c r="Q334" s="58"/>
      <c r="S334" t="str">
        <f>VLOOKUP(K334/Iset1,IDMTData,IF(IChar1=NI1.3,6,IF(IChar1=NI3.0,4,IF(IChar1=VI,5,IF(IChar1=EI,7,IF(IChar1=EI.64,3,8))))))*_TM1</f>
        <v>#N/A</v>
      </c>
      <c r="T334" t="str">
        <f>VLOOKUP(K334/Iset2,IDMTData,IF(IChar2=NI1.3,6,IF(IChar2=NI3.0,4,IF(IChar2=VI,5,IF(IChar2=EI,7,IF(IChar2=EI.64,3,8))))))*_TM2</f>
        <v>1.002902702</v>
      </c>
      <c r="U334" t="str">
        <f>VLOOKUP(K334/Iset3,IDMTData,IF(IChar3=NI1.3,6,IF(IChar3=NI3.0,4,IF(IChar3=VI,5,IF(IChar3=EI,7,IF(IChar3=EI.64,3,8))))))*_TM3</f>
        <v>#N/A</v>
      </c>
      <c r="V334" t="str">
        <f>VLOOKUP(K334/Iset4,IDMTData,IF(IChar4=NI1.3,6,IF(IChar4=NI3.0,4,IF(IChar4=VI,5,IF(IChar4=EI,7,IF(IChar4=EI.64,3,8))))))*_TM4</f>
        <v>#N/A</v>
      </c>
      <c r="W334" t="str">
        <f>VLOOKUP(K334/Iset5,IDMTData,IF(IChar5=NI1.3,6,IF(IChar5=NI3.0,4,IF(IChar5=VI,5,IF(IChar5=EI,7,IF(IChar5=EI.64,3,8))))))*_TM5</f>
        <v>#N/A</v>
      </c>
      <c r="Z334" s="58" t="str">
        <f t="shared" ref="Z334:AB334" si="615">NA()</f>
        <v>#N/A</v>
      </c>
      <c r="AA334" s="58" t="str">
        <f t="shared" si="615"/>
        <v>#N/A</v>
      </c>
      <c r="AB334" s="58" t="str">
        <f t="shared" si="615"/>
        <v>#N/A</v>
      </c>
    </row>
    <row r="335" ht="12.75" customHeight="1">
      <c r="K335" s="57">
        <v>1010.0</v>
      </c>
      <c r="L335" s="58" t="str">
        <f t="shared" ref="L335:P335" si="616">IF(S335=S334,NA(),S335)</f>
        <v>#N/A</v>
      </c>
      <c r="M335" s="58" t="str">
        <f t="shared" si="616"/>
        <v>0.9886</v>
      </c>
      <c r="N335" s="58" t="str">
        <f t="shared" si="616"/>
        <v>#N/A</v>
      </c>
      <c r="O335" s="58" t="str">
        <f t="shared" si="616"/>
        <v>#N/A</v>
      </c>
      <c r="P335" s="58" t="str">
        <f t="shared" si="616"/>
        <v>#N/A</v>
      </c>
      <c r="Q335" s="58"/>
      <c r="S335" t="str">
        <f>VLOOKUP(K335/Iset1,IDMTData,IF(IChar1=NI1.3,6,IF(IChar1=NI3.0,4,IF(IChar1=VI,5,IF(IChar1=EI,7,IF(IChar1=EI.64,3,8))))))*_TM1</f>
        <v>#N/A</v>
      </c>
      <c r="T335" t="str">
        <f>VLOOKUP(K335/Iset2,IDMTData,IF(IChar2=NI1.3,6,IF(IChar2=NI3.0,4,IF(IChar2=VI,5,IF(IChar2=EI,7,IF(IChar2=EI.64,3,8))))))*_TM2</f>
        <v>0.9886108838</v>
      </c>
      <c r="U335" t="str">
        <f>VLOOKUP(K335/Iset3,IDMTData,IF(IChar3=NI1.3,6,IF(IChar3=NI3.0,4,IF(IChar3=VI,5,IF(IChar3=EI,7,IF(IChar3=EI.64,3,8))))))*_TM3</f>
        <v>#N/A</v>
      </c>
      <c r="V335" t="str">
        <f>VLOOKUP(K335/Iset4,IDMTData,IF(IChar4=NI1.3,6,IF(IChar4=NI3.0,4,IF(IChar4=VI,5,IF(IChar4=EI,7,IF(IChar4=EI.64,3,8))))))*_TM4</f>
        <v>#N/A</v>
      </c>
      <c r="W335" t="str">
        <f>VLOOKUP(K335/Iset5,IDMTData,IF(IChar5=NI1.3,6,IF(IChar5=NI3.0,4,IF(IChar5=VI,5,IF(IChar5=EI,7,IF(IChar5=EI.64,3,8))))))*_TM5</f>
        <v>#N/A</v>
      </c>
      <c r="Z335" s="58" t="str">
        <f t="shared" ref="Z335:AB335" si="617">NA()</f>
        <v>#N/A</v>
      </c>
      <c r="AA335" s="58" t="str">
        <f t="shared" si="617"/>
        <v>#N/A</v>
      </c>
      <c r="AB335" s="58" t="str">
        <f t="shared" si="617"/>
        <v>#N/A</v>
      </c>
    </row>
    <row r="336" ht="12.75" customHeight="1">
      <c r="K336" s="57">
        <v>1020.0</v>
      </c>
      <c r="L336" s="58" t="str">
        <f t="shared" ref="L336:P336" si="618">IF(S336=S335,NA(),S336)</f>
        <v>#N/A</v>
      </c>
      <c r="M336" s="58" t="str">
        <f t="shared" si="618"/>
        <v>0.9749</v>
      </c>
      <c r="N336" s="58" t="str">
        <f t="shared" si="618"/>
        <v>#N/A</v>
      </c>
      <c r="O336" s="58" t="str">
        <f t="shared" si="618"/>
        <v>#N/A</v>
      </c>
      <c r="P336" s="58" t="str">
        <f t="shared" si="618"/>
        <v>#N/A</v>
      </c>
      <c r="Q336" s="58"/>
      <c r="S336" t="str">
        <f>VLOOKUP(K336/Iset1,IDMTData,IF(IChar1=NI1.3,6,IF(IChar1=NI3.0,4,IF(IChar1=VI,5,IF(IChar1=EI,7,IF(IChar1=EI.64,3,8))))))*_TM1</f>
        <v>35.34184532</v>
      </c>
      <c r="T336" t="str">
        <f>VLOOKUP(K336/Iset2,IDMTData,IF(IChar2=NI1.3,6,IF(IChar2=NI3.0,4,IF(IChar2=VI,5,IF(IChar2=EI,7,IF(IChar2=EI.64,3,8))))))*_TM2</f>
        <v>0.9748529334</v>
      </c>
      <c r="U336" t="str">
        <f>VLOOKUP(K336/Iset3,IDMTData,IF(IChar3=NI1.3,6,IF(IChar3=NI3.0,4,IF(IChar3=VI,5,IF(IChar3=EI,7,IF(IChar3=EI.64,3,8))))))*_TM3</f>
        <v>#N/A</v>
      </c>
      <c r="V336" t="str">
        <f>VLOOKUP(K336/Iset4,IDMTData,IF(IChar4=NI1.3,6,IF(IChar4=NI3.0,4,IF(IChar4=VI,5,IF(IChar4=EI,7,IF(IChar4=EI.64,3,8))))))*_TM4</f>
        <v>#N/A</v>
      </c>
      <c r="W336" t="str">
        <f>VLOOKUP(K336/Iset5,IDMTData,IF(IChar5=NI1.3,6,IF(IChar5=NI3.0,4,IF(IChar5=VI,5,IF(IChar5=EI,7,IF(IChar5=EI.64,3,8))))))*_TM5</f>
        <v>#N/A</v>
      </c>
      <c r="Z336" s="58" t="str">
        <f t="shared" ref="Z336:AB336" si="619">NA()</f>
        <v>#N/A</v>
      </c>
      <c r="AA336" s="58" t="str">
        <f t="shared" si="619"/>
        <v>#N/A</v>
      </c>
      <c r="AB336" s="58" t="str">
        <f t="shared" si="619"/>
        <v>#N/A</v>
      </c>
    </row>
    <row r="337" ht="12.75" customHeight="1">
      <c r="K337" s="57">
        <v>1030.0</v>
      </c>
      <c r="L337" s="58" t="str">
        <f t="shared" ref="L337:P337" si="620">IF(S337=S336,NA(),S337)</f>
        <v>23.6746</v>
      </c>
      <c r="M337" s="58" t="str">
        <f t="shared" si="620"/>
        <v>0.9616</v>
      </c>
      <c r="N337" s="58" t="str">
        <f t="shared" si="620"/>
        <v>#N/A</v>
      </c>
      <c r="O337" s="58" t="str">
        <f t="shared" si="620"/>
        <v>#N/A</v>
      </c>
      <c r="P337" s="58" t="str">
        <f t="shared" si="620"/>
        <v>#N/A</v>
      </c>
      <c r="Q337" s="58"/>
      <c r="S337" t="str">
        <f>VLOOKUP(K337/Iset1,IDMTData,IF(IChar1=NI1.3,6,IF(IChar1=NI3.0,4,IF(IChar1=VI,5,IF(IChar1=EI,7,IF(IChar1=EI.64,3,8))))))*_TM1</f>
        <v>23.67460978</v>
      </c>
      <c r="T337" t="str">
        <f>VLOOKUP(K337/Iset2,IDMTData,IF(IChar2=NI1.3,6,IF(IChar2=NI3.0,4,IF(IChar2=VI,5,IF(IChar2=EI,7,IF(IChar2=EI.64,3,8))))))*_TM2</f>
        <v>0.9615988545</v>
      </c>
      <c r="U337" t="str">
        <f>VLOOKUP(K337/Iset3,IDMTData,IF(IChar3=NI1.3,6,IF(IChar3=NI3.0,4,IF(IChar3=VI,5,IF(IChar3=EI,7,IF(IChar3=EI.64,3,8))))))*_TM3</f>
        <v>#N/A</v>
      </c>
      <c r="V337" t="str">
        <f>VLOOKUP(K337/Iset4,IDMTData,IF(IChar4=NI1.3,6,IF(IChar4=NI3.0,4,IF(IChar4=VI,5,IF(IChar4=EI,7,IF(IChar4=EI.64,3,8))))))*_TM4</f>
        <v>#N/A</v>
      </c>
      <c r="W337" t="str">
        <f>VLOOKUP(K337/Iset5,IDMTData,IF(IChar5=NI1.3,6,IF(IChar5=NI3.0,4,IF(IChar5=VI,5,IF(IChar5=EI,7,IF(IChar5=EI.64,3,8))))))*_TM5</f>
        <v>#N/A</v>
      </c>
      <c r="Z337" s="58" t="str">
        <f t="shared" ref="Z337:AB337" si="621">NA()</f>
        <v>#N/A</v>
      </c>
      <c r="AA337" s="58" t="str">
        <f t="shared" si="621"/>
        <v>#N/A</v>
      </c>
      <c r="AB337" s="58" t="str">
        <f t="shared" si="621"/>
        <v>#N/A</v>
      </c>
    </row>
    <row r="338" ht="12.75" customHeight="1">
      <c r="K338" s="57">
        <v>1040.0</v>
      </c>
      <c r="L338" s="58" t="str">
        <f t="shared" ref="L338:P338" si="622">IF(S338=S337,NA(),S338)</f>
        <v>17.8407</v>
      </c>
      <c r="M338" s="58" t="str">
        <f t="shared" si="622"/>
        <v>0.9488</v>
      </c>
      <c r="N338" s="58" t="str">
        <f t="shared" si="622"/>
        <v>#N/A</v>
      </c>
      <c r="O338" s="58" t="str">
        <f t="shared" si="622"/>
        <v>#N/A</v>
      </c>
      <c r="P338" s="58" t="str">
        <f t="shared" si="622"/>
        <v>#N/A</v>
      </c>
      <c r="Q338" s="58"/>
      <c r="S338" t="str">
        <f>VLOOKUP(K338/Iset1,IDMTData,IF(IChar1=NI1.3,6,IF(IChar1=NI3.0,4,IF(IChar1=VI,5,IF(IChar1=EI,7,IF(IChar1=EI.64,3,8))))))*_TM1</f>
        <v>17.8407131</v>
      </c>
      <c r="T338" t="str">
        <f>VLOOKUP(K338/Iset2,IDMTData,IF(IChar2=NI1.3,6,IF(IChar2=NI3.0,4,IF(IChar2=VI,5,IF(IChar2=EI,7,IF(IChar2=EI.64,3,8))))))*_TM2</f>
        <v>0.9488208669</v>
      </c>
      <c r="U338" t="str">
        <f>VLOOKUP(K338/Iset3,IDMTData,IF(IChar3=NI1.3,6,IF(IChar3=NI3.0,4,IF(IChar3=VI,5,IF(IChar3=EI,7,IF(IChar3=EI.64,3,8))))))*_TM3</f>
        <v>#N/A</v>
      </c>
      <c r="V338" t="str">
        <f>VLOOKUP(K338/Iset4,IDMTData,IF(IChar4=NI1.3,6,IF(IChar4=NI3.0,4,IF(IChar4=VI,5,IF(IChar4=EI,7,IF(IChar4=EI.64,3,8))))))*_TM4</f>
        <v>#N/A</v>
      </c>
      <c r="W338" t="str">
        <f>VLOOKUP(K338/Iset5,IDMTData,IF(IChar5=NI1.3,6,IF(IChar5=NI3.0,4,IF(IChar5=VI,5,IF(IChar5=EI,7,IF(IChar5=EI.64,3,8))))))*_TM5</f>
        <v>#N/A</v>
      </c>
      <c r="Z338" s="58" t="str">
        <f t="shared" ref="Z338:AB338" si="623">NA()</f>
        <v>#N/A</v>
      </c>
      <c r="AA338" s="58" t="str">
        <f t="shared" si="623"/>
        <v>#N/A</v>
      </c>
      <c r="AB338" s="58" t="str">
        <f t="shared" si="623"/>
        <v>#N/A</v>
      </c>
    </row>
    <row r="339" ht="12.75" customHeight="1">
      <c r="K339" s="57">
        <v>1050.0</v>
      </c>
      <c r="L339" s="58" t="str">
        <f t="shared" ref="L339:P339" si="624">IF(S339=S338,NA(),S339)</f>
        <v>14.3402</v>
      </c>
      <c r="M339" s="58" t="str">
        <f t="shared" si="624"/>
        <v>0.9365</v>
      </c>
      <c r="N339" s="58" t="str">
        <f t="shared" si="624"/>
        <v>#N/A</v>
      </c>
      <c r="O339" s="58" t="str">
        <f t="shared" si="624"/>
        <v>#N/A</v>
      </c>
      <c r="P339" s="58" t="str">
        <f t="shared" si="624"/>
        <v>#N/A</v>
      </c>
      <c r="Q339" s="58"/>
      <c r="S339" t="str">
        <f>VLOOKUP(K339/Iset1,IDMTData,IF(IChar1=NI1.3,6,IF(IChar1=NI3.0,4,IF(IChar1=VI,5,IF(IChar1=EI,7,IF(IChar1=EI.64,3,8))))))*_TM1</f>
        <v>14.34015516</v>
      </c>
      <c r="T339" t="str">
        <f>VLOOKUP(K339/Iset2,IDMTData,IF(IChar2=NI1.3,6,IF(IChar2=NI3.0,4,IF(IChar2=VI,5,IF(IChar2=EI,7,IF(IChar2=EI.64,3,8))))))*_TM2</f>
        <v>0.9364932063</v>
      </c>
      <c r="U339" t="str">
        <f>VLOOKUP(K339/Iset3,IDMTData,IF(IChar3=NI1.3,6,IF(IChar3=NI3.0,4,IF(IChar3=VI,5,IF(IChar3=EI,7,IF(IChar3=EI.64,3,8))))))*_TM3</f>
        <v>#N/A</v>
      </c>
      <c r="V339" t="str">
        <f>VLOOKUP(K339/Iset4,IDMTData,IF(IChar4=NI1.3,6,IF(IChar4=NI3.0,4,IF(IChar4=VI,5,IF(IChar4=EI,7,IF(IChar4=EI.64,3,8))))))*_TM4</f>
        <v>#N/A</v>
      </c>
      <c r="W339" t="str">
        <f>VLOOKUP(K339/Iset5,IDMTData,IF(IChar5=NI1.3,6,IF(IChar5=NI3.0,4,IF(IChar5=VI,5,IF(IChar5=EI,7,IF(IChar5=EI.64,3,8))))))*_TM5</f>
        <v>#N/A</v>
      </c>
      <c r="Z339" s="58" t="str">
        <f t="shared" ref="Z339:AB339" si="625">NA()</f>
        <v>#N/A</v>
      </c>
      <c r="AA339" s="58" t="str">
        <f t="shared" si="625"/>
        <v>#N/A</v>
      </c>
      <c r="AB339" s="58" t="str">
        <f t="shared" si="625"/>
        <v>#N/A</v>
      </c>
    </row>
    <row r="340" ht="12.75" customHeight="1">
      <c r="K340" s="57">
        <v>1060.0</v>
      </c>
      <c r="L340" s="58" t="str">
        <f t="shared" ref="L340:P340" si="626">IF(S340=S339,NA(),S340)</f>
        <v>12.0063</v>
      </c>
      <c r="M340" s="58" t="str">
        <f t="shared" si="626"/>
        <v>0.9246</v>
      </c>
      <c r="N340" s="58" t="str">
        <f t="shared" si="626"/>
        <v>#N/A</v>
      </c>
      <c r="O340" s="58" t="str">
        <f t="shared" si="626"/>
        <v>#N/A</v>
      </c>
      <c r="P340" s="58" t="str">
        <f t="shared" si="626"/>
        <v>#N/A</v>
      </c>
      <c r="Q340" s="58"/>
      <c r="S340" t="str">
        <f>VLOOKUP(K340/Iset1,IDMTData,IF(IChar1=NI1.3,6,IF(IChar1=NI3.0,4,IF(IChar1=VI,5,IF(IChar1=EI,7,IF(IChar1=EI.64,3,8))))))*_TM1</f>
        <v>12.0062692</v>
      </c>
      <c r="T340" t="str">
        <f>VLOOKUP(K340/Iset2,IDMTData,IF(IChar2=NI1.3,6,IF(IChar2=NI3.0,4,IF(IChar2=VI,5,IF(IChar2=EI,7,IF(IChar2=EI.64,3,8))))))*_TM2</f>
        <v>0.9245919437</v>
      </c>
      <c r="U340" t="str">
        <f>VLOOKUP(K340/Iset3,IDMTData,IF(IChar3=NI1.3,6,IF(IChar3=NI3.0,4,IF(IChar3=VI,5,IF(IChar3=EI,7,IF(IChar3=EI.64,3,8))))))*_TM3</f>
        <v>#N/A</v>
      </c>
      <c r="V340" t="str">
        <f>VLOOKUP(K340/Iset4,IDMTData,IF(IChar4=NI1.3,6,IF(IChar4=NI3.0,4,IF(IChar4=VI,5,IF(IChar4=EI,7,IF(IChar4=EI.64,3,8))))))*_TM4</f>
        <v>#N/A</v>
      </c>
      <c r="W340" t="str">
        <f>VLOOKUP(K340/Iset5,IDMTData,IF(IChar5=NI1.3,6,IF(IChar5=NI3.0,4,IF(IChar5=VI,5,IF(IChar5=EI,7,IF(IChar5=EI.64,3,8))))))*_TM5</f>
        <v>#N/A</v>
      </c>
      <c r="Z340" s="58" t="str">
        <f t="shared" ref="Z340:AB340" si="627">NA()</f>
        <v>#N/A</v>
      </c>
      <c r="AA340" s="58" t="str">
        <f t="shared" si="627"/>
        <v>#N/A</v>
      </c>
      <c r="AB340" s="58" t="str">
        <f t="shared" si="627"/>
        <v>#N/A</v>
      </c>
    </row>
    <row r="341" ht="12.75" customHeight="1">
      <c r="K341" s="57">
        <v>1070.0</v>
      </c>
      <c r="L341" s="58" t="str">
        <f t="shared" ref="L341:P341" si="628">IF(S341=S340,NA(),S341)</f>
        <v>10.3391</v>
      </c>
      <c r="M341" s="58" t="str">
        <f t="shared" si="628"/>
        <v>0.9131</v>
      </c>
      <c r="N341" s="58" t="str">
        <f t="shared" si="628"/>
        <v>#N/A</v>
      </c>
      <c r="O341" s="58" t="str">
        <f t="shared" si="628"/>
        <v>#N/A</v>
      </c>
      <c r="P341" s="58" t="str">
        <f t="shared" si="628"/>
        <v>#N/A</v>
      </c>
      <c r="Q341" s="58"/>
      <c r="S341" t="str">
        <f>VLOOKUP(K341/Iset1,IDMTData,IF(IChar1=NI1.3,6,IF(IChar1=NI3.0,4,IF(IChar1=VI,5,IF(IChar1=EI,7,IF(IChar1=EI.64,3,8))))))*_TM1</f>
        <v>10.33905513</v>
      </c>
      <c r="T341" t="str">
        <f>VLOOKUP(K341/Iset2,IDMTData,IF(IChar2=NI1.3,6,IF(IChar2=NI3.0,4,IF(IChar2=VI,5,IF(IChar2=EI,7,IF(IChar2=EI.64,3,8))))))*_TM2</f>
        <v>0.9130948247</v>
      </c>
      <c r="U341" t="str">
        <f>VLOOKUP(K341/Iset3,IDMTData,IF(IChar3=NI1.3,6,IF(IChar3=NI3.0,4,IF(IChar3=VI,5,IF(IChar3=EI,7,IF(IChar3=EI.64,3,8))))))*_TM3</f>
        <v>#N/A</v>
      </c>
      <c r="V341" t="str">
        <f>VLOOKUP(K341/Iset4,IDMTData,IF(IChar4=NI1.3,6,IF(IChar4=NI3.0,4,IF(IChar4=VI,5,IF(IChar4=EI,7,IF(IChar4=EI.64,3,8))))))*_TM4</f>
        <v>#N/A</v>
      </c>
      <c r="W341" t="str">
        <f>VLOOKUP(K341/Iset5,IDMTData,IF(IChar5=NI1.3,6,IF(IChar5=NI3.0,4,IF(IChar5=VI,5,IF(IChar5=EI,7,IF(IChar5=EI.64,3,8))))))*_TM5</f>
        <v>#N/A</v>
      </c>
      <c r="Z341" s="58" t="str">
        <f t="shared" ref="Z341:AB341" si="629">NA()</f>
        <v>#N/A</v>
      </c>
      <c r="AA341" s="58" t="str">
        <f t="shared" si="629"/>
        <v>#N/A</v>
      </c>
      <c r="AB341" s="58" t="str">
        <f t="shared" si="629"/>
        <v>#N/A</v>
      </c>
    </row>
    <row r="342" ht="12.75" customHeight="1">
      <c r="K342" s="57">
        <v>1080.0</v>
      </c>
      <c r="L342" s="58" t="str">
        <f t="shared" ref="L342:P342" si="630">IF(S342=S341,NA(),S342)</f>
        <v>9.0885</v>
      </c>
      <c r="M342" s="58" t="str">
        <f t="shared" si="630"/>
        <v>0.9020</v>
      </c>
      <c r="N342" s="58" t="str">
        <f t="shared" si="630"/>
        <v>#N/A</v>
      </c>
      <c r="O342" s="58" t="str">
        <f t="shared" si="630"/>
        <v>#N/A</v>
      </c>
      <c r="P342" s="58" t="str">
        <f t="shared" si="630"/>
        <v>#N/A</v>
      </c>
      <c r="Q342" s="58"/>
      <c r="S342" t="str">
        <f>VLOOKUP(K342/Iset1,IDMTData,IF(IChar1=NI1.3,6,IF(IChar1=NI3.0,4,IF(IChar1=VI,5,IF(IChar1=EI,7,IF(IChar1=EI.64,3,8))))))*_TM1</f>
        <v>9.088512845</v>
      </c>
      <c r="T342" t="str">
        <f>VLOOKUP(K342/Iset2,IDMTData,IF(IChar2=NI1.3,6,IF(IChar2=NI3.0,4,IF(IChar2=VI,5,IF(IChar2=EI,7,IF(IChar2=EI.64,3,8))))))*_TM2</f>
        <v>0.9019811256</v>
      </c>
      <c r="U342" t="str">
        <f>VLOOKUP(K342/Iset3,IDMTData,IF(IChar3=NI1.3,6,IF(IChar3=NI3.0,4,IF(IChar3=VI,5,IF(IChar3=EI,7,IF(IChar3=EI.64,3,8))))))*_TM3</f>
        <v>#N/A</v>
      </c>
      <c r="V342" t="str">
        <f>VLOOKUP(K342/Iset4,IDMTData,IF(IChar4=NI1.3,6,IF(IChar4=NI3.0,4,IF(IChar4=VI,5,IF(IChar4=EI,7,IF(IChar4=EI.64,3,8))))))*_TM4</f>
        <v>#N/A</v>
      </c>
      <c r="W342" t="str">
        <f>VLOOKUP(K342/Iset5,IDMTData,IF(IChar5=NI1.3,6,IF(IChar5=NI3.0,4,IF(IChar5=VI,5,IF(IChar5=EI,7,IF(IChar5=EI.64,3,8))))))*_TM5</f>
        <v>#N/A</v>
      </c>
      <c r="Z342" s="58" t="str">
        <f t="shared" ref="Z342:AB342" si="631">NA()</f>
        <v>#N/A</v>
      </c>
      <c r="AA342" s="58" t="str">
        <f t="shared" si="631"/>
        <v>#N/A</v>
      </c>
      <c r="AB342" s="58" t="str">
        <f t="shared" si="631"/>
        <v>#N/A</v>
      </c>
    </row>
    <row r="343" ht="12.75" customHeight="1">
      <c r="K343" s="57">
        <v>1090.0</v>
      </c>
      <c r="L343" s="58" t="str">
        <f t="shared" ref="L343:P343" si="632">IF(S343=S342,NA(),S343)</f>
        <v>8.1158</v>
      </c>
      <c r="M343" s="58" t="str">
        <f t="shared" si="632"/>
        <v>0.8912</v>
      </c>
      <c r="N343" s="58" t="str">
        <f t="shared" si="632"/>
        <v>#N/A</v>
      </c>
      <c r="O343" s="58" t="str">
        <f t="shared" si="632"/>
        <v>#N/A</v>
      </c>
      <c r="P343" s="58" t="str">
        <f t="shared" si="632"/>
        <v>#N/A</v>
      </c>
      <c r="Q343" s="58"/>
      <c r="S343" t="str">
        <f>VLOOKUP(K343/Iset1,IDMTData,IF(IChar1=NI1.3,6,IF(IChar1=NI3.0,4,IF(IChar1=VI,5,IF(IChar1=EI,7,IF(IChar1=EI.64,3,8))))))*_TM1</f>
        <v>8.115753378</v>
      </c>
      <c r="T343" t="str">
        <f>VLOOKUP(K343/Iset2,IDMTData,IF(IChar2=NI1.3,6,IF(IChar2=NI3.0,4,IF(IChar2=VI,5,IF(IChar2=EI,7,IF(IChar2=EI.64,3,8))))))*_TM2</f>
        <v>0.8912315235</v>
      </c>
      <c r="U343" t="str">
        <f>VLOOKUP(K343/Iset3,IDMTData,IF(IChar3=NI1.3,6,IF(IChar3=NI3.0,4,IF(IChar3=VI,5,IF(IChar3=EI,7,IF(IChar3=EI.64,3,8))))))*_TM3</f>
        <v>#N/A</v>
      </c>
      <c r="V343" t="str">
        <f>VLOOKUP(K343/Iset4,IDMTData,IF(IChar4=NI1.3,6,IF(IChar4=NI3.0,4,IF(IChar4=VI,5,IF(IChar4=EI,7,IF(IChar4=EI.64,3,8))))))*_TM4</f>
        <v>#N/A</v>
      </c>
      <c r="W343" t="str">
        <f>VLOOKUP(K343/Iset5,IDMTData,IF(IChar5=NI1.3,6,IF(IChar5=NI3.0,4,IF(IChar5=VI,5,IF(IChar5=EI,7,IF(IChar5=EI.64,3,8))))))*_TM5</f>
        <v>#N/A</v>
      </c>
      <c r="Z343" s="58" t="str">
        <f t="shared" ref="Z343:AB343" si="633">NA()</f>
        <v>#N/A</v>
      </c>
      <c r="AA343" s="58" t="str">
        <f t="shared" si="633"/>
        <v>#N/A</v>
      </c>
      <c r="AB343" s="58" t="str">
        <f t="shared" si="633"/>
        <v>#N/A</v>
      </c>
    </row>
    <row r="344" ht="12.75" customHeight="1">
      <c r="K344" s="57">
        <v>1100.0</v>
      </c>
      <c r="L344" s="58" t="str">
        <f t="shared" ref="L344:P344" si="634">IF(S344=S343,NA(),S344)</f>
        <v>7.3374</v>
      </c>
      <c r="M344" s="58" t="str">
        <f t="shared" si="634"/>
        <v>0.8808</v>
      </c>
      <c r="N344" s="58" t="str">
        <f t="shared" si="634"/>
        <v>#N/A</v>
      </c>
      <c r="O344" s="58" t="str">
        <f t="shared" si="634"/>
        <v>#N/A</v>
      </c>
      <c r="P344" s="58" t="str">
        <f t="shared" si="634"/>
        <v>#N/A</v>
      </c>
      <c r="Q344" s="58"/>
      <c r="S344" t="str">
        <f>VLOOKUP(K344/Iset1,IDMTData,IF(IChar1=NI1.3,6,IF(IChar1=NI3.0,4,IF(IChar1=VI,5,IF(IChar1=EI,7,IF(IChar1=EI.64,3,8))))))*_TM1</f>
        <v>7.337443305</v>
      </c>
      <c r="T344" t="str">
        <f>VLOOKUP(K344/Iset2,IDMTData,IF(IChar2=NI1.3,6,IF(IChar2=NI3.0,4,IF(IChar2=VI,5,IF(IChar2=EI,7,IF(IChar2=EI.64,3,8))))))*_TM2</f>
        <v>0.8808279799</v>
      </c>
      <c r="U344" t="str">
        <f>VLOOKUP(K344/Iset3,IDMTData,IF(IChar3=NI1.3,6,IF(IChar3=NI3.0,4,IF(IChar3=VI,5,IF(IChar3=EI,7,IF(IChar3=EI.64,3,8))))))*_TM3</f>
        <v>#N/A</v>
      </c>
      <c r="V344" t="str">
        <f>VLOOKUP(K344/Iset4,IDMTData,IF(IChar4=NI1.3,6,IF(IChar4=NI3.0,4,IF(IChar4=VI,5,IF(IChar4=EI,7,IF(IChar4=EI.64,3,8))))))*_TM4</f>
        <v>#N/A</v>
      </c>
      <c r="W344" t="str">
        <f>VLOOKUP(K344/Iset5,IDMTData,IF(IChar5=NI1.3,6,IF(IChar5=NI3.0,4,IF(IChar5=VI,5,IF(IChar5=EI,7,IF(IChar5=EI.64,3,8))))))*_TM5</f>
        <v>#N/A</v>
      </c>
      <c r="Z344" s="58" t="str">
        <f t="shared" ref="Z344:AB344" si="635">NA()</f>
        <v>#N/A</v>
      </c>
      <c r="AA344" s="58" t="str">
        <f t="shared" si="635"/>
        <v>#N/A</v>
      </c>
      <c r="AB344" s="58" t="str">
        <f t="shared" si="635"/>
        <v>#N/A</v>
      </c>
    </row>
    <row r="345" ht="12.75" customHeight="1">
      <c r="K345" s="57">
        <v>1110.0</v>
      </c>
      <c r="L345" s="58" t="str">
        <f t="shared" ref="L345:P345" si="636">IF(S345=S344,NA(),S345)</f>
        <v>6.7006</v>
      </c>
      <c r="M345" s="58" t="str">
        <f t="shared" si="636"/>
        <v>0.8708</v>
      </c>
      <c r="N345" s="58" t="str">
        <f t="shared" si="636"/>
        <v>#N/A</v>
      </c>
      <c r="O345" s="58" t="str">
        <f t="shared" si="636"/>
        <v>#N/A</v>
      </c>
      <c r="P345" s="58" t="str">
        <f t="shared" si="636"/>
        <v>#N/A</v>
      </c>
      <c r="Q345" s="58"/>
      <c r="S345" t="str">
        <f>VLOOKUP(K345/Iset1,IDMTData,IF(IChar1=NI1.3,6,IF(IChar1=NI3.0,4,IF(IChar1=VI,5,IF(IChar1=EI,7,IF(IChar1=EI.64,3,8))))))*_TM1</f>
        <v>6.700552236</v>
      </c>
      <c r="T345" t="str">
        <f>VLOOKUP(K345/Iset2,IDMTData,IF(IChar2=NI1.3,6,IF(IChar2=NI3.0,4,IF(IChar2=VI,5,IF(IChar2=EI,7,IF(IChar2=EI.64,3,8))))))*_TM2</f>
        <v>0.8707536353</v>
      </c>
      <c r="U345" t="str">
        <f>VLOOKUP(K345/Iset3,IDMTData,IF(IChar3=NI1.3,6,IF(IChar3=NI3.0,4,IF(IChar3=VI,5,IF(IChar3=EI,7,IF(IChar3=EI.64,3,8))))))*_TM3</f>
        <v>#N/A</v>
      </c>
      <c r="V345" t="str">
        <f>VLOOKUP(K345/Iset4,IDMTData,IF(IChar4=NI1.3,6,IF(IChar4=NI3.0,4,IF(IChar4=VI,5,IF(IChar4=EI,7,IF(IChar4=EI.64,3,8))))))*_TM4</f>
        <v>#N/A</v>
      </c>
      <c r="W345" t="str">
        <f>VLOOKUP(K345/Iset5,IDMTData,IF(IChar5=NI1.3,6,IF(IChar5=NI3.0,4,IF(IChar5=VI,5,IF(IChar5=EI,7,IF(IChar5=EI.64,3,8))))))*_TM5</f>
        <v>#N/A</v>
      </c>
      <c r="Z345" s="58" t="str">
        <f t="shared" ref="Z345:AB345" si="637">NA()</f>
        <v>#N/A</v>
      </c>
      <c r="AA345" s="58" t="str">
        <f t="shared" si="637"/>
        <v>#N/A</v>
      </c>
      <c r="AB345" s="58" t="str">
        <f t="shared" si="637"/>
        <v>#N/A</v>
      </c>
    </row>
    <row r="346" ht="12.75" customHeight="1">
      <c r="K346" s="57">
        <v>1120.0</v>
      </c>
      <c r="L346" s="58" t="str">
        <f t="shared" ref="L346:P346" si="638">IF(S346=S345,NA(),S346)</f>
        <v>6.1697</v>
      </c>
      <c r="M346" s="58" t="str">
        <f t="shared" si="638"/>
        <v>0.8610</v>
      </c>
      <c r="N346" s="58" t="str">
        <f t="shared" si="638"/>
        <v>#N/A</v>
      </c>
      <c r="O346" s="58" t="str">
        <f t="shared" si="638"/>
        <v>#N/A</v>
      </c>
      <c r="P346" s="58" t="str">
        <f t="shared" si="638"/>
        <v>#N/A</v>
      </c>
      <c r="Q346" s="58"/>
      <c r="S346" t="str">
        <f>VLOOKUP(K346/Iset1,IDMTData,IF(IChar1=NI1.3,6,IF(IChar1=NI3.0,4,IF(IChar1=VI,5,IF(IChar1=EI,7,IF(IChar1=EI.64,3,8))))))*_TM1</f>
        <v>6.169726552</v>
      </c>
      <c r="T346" t="str">
        <f>VLOOKUP(K346/Iset2,IDMTData,IF(IChar2=NI1.3,6,IF(IChar2=NI3.0,4,IF(IChar2=VI,5,IF(IChar2=EI,7,IF(IChar2=EI.64,3,8))))))*_TM2</f>
        <v>0.8609927145</v>
      </c>
      <c r="U346" t="str">
        <f>VLOOKUP(K346/Iset3,IDMTData,IF(IChar3=NI1.3,6,IF(IChar3=NI3.0,4,IF(IChar3=VI,5,IF(IChar3=EI,7,IF(IChar3=EI.64,3,8))))))*_TM3</f>
        <v>#N/A</v>
      </c>
      <c r="V346" t="str">
        <f>VLOOKUP(K346/Iset4,IDMTData,IF(IChar4=NI1.3,6,IF(IChar4=NI3.0,4,IF(IChar4=VI,5,IF(IChar4=EI,7,IF(IChar4=EI.64,3,8))))))*_TM4</f>
        <v>#N/A</v>
      </c>
      <c r="W346" t="str">
        <f>VLOOKUP(K346/Iset5,IDMTData,IF(IChar5=NI1.3,6,IF(IChar5=NI3.0,4,IF(IChar5=VI,5,IF(IChar5=EI,7,IF(IChar5=EI.64,3,8))))))*_TM5</f>
        <v>#N/A</v>
      </c>
      <c r="Z346" s="58" t="str">
        <f t="shared" ref="Z346:AB346" si="639">NA()</f>
        <v>#N/A</v>
      </c>
      <c r="AA346" s="58" t="str">
        <f t="shared" si="639"/>
        <v>#N/A</v>
      </c>
      <c r="AB346" s="58" t="str">
        <f t="shared" si="639"/>
        <v>#N/A</v>
      </c>
    </row>
    <row r="347" ht="12.75" customHeight="1">
      <c r="K347" s="57">
        <v>1130.0</v>
      </c>
      <c r="L347" s="58" t="str">
        <f t="shared" ref="L347:P347" si="640">IF(S347=S346,NA(),S347)</f>
        <v>5.7205</v>
      </c>
      <c r="M347" s="58" t="str">
        <f t="shared" si="640"/>
        <v>0.8515</v>
      </c>
      <c r="N347" s="58" t="str">
        <f t="shared" si="640"/>
        <v>#N/A</v>
      </c>
      <c r="O347" s="58" t="str">
        <f t="shared" si="640"/>
        <v>#N/A</v>
      </c>
      <c r="P347" s="58" t="str">
        <f t="shared" si="640"/>
        <v>#N/A</v>
      </c>
      <c r="Q347" s="58"/>
      <c r="S347" t="str">
        <f>VLOOKUP(K347/Iset1,IDMTData,IF(IChar1=NI1.3,6,IF(IChar1=NI3.0,4,IF(IChar1=VI,5,IF(IChar1=EI,7,IF(IChar1=EI.64,3,8))))))*_TM1</f>
        <v>5.720490649</v>
      </c>
      <c r="T347" t="str">
        <f>VLOOKUP(K347/Iset2,IDMTData,IF(IChar2=NI1.3,6,IF(IChar2=NI3.0,4,IF(IChar2=VI,5,IF(IChar2=EI,7,IF(IChar2=EI.64,3,8))))))*_TM2</f>
        <v>0.8515304406</v>
      </c>
      <c r="U347" t="str">
        <f>VLOOKUP(K347/Iset3,IDMTData,IF(IChar3=NI1.3,6,IF(IChar3=NI3.0,4,IF(IChar3=VI,5,IF(IChar3=EI,7,IF(IChar3=EI.64,3,8))))))*_TM3</f>
        <v>#N/A</v>
      </c>
      <c r="V347" t="str">
        <f>VLOOKUP(K347/Iset4,IDMTData,IF(IChar4=NI1.3,6,IF(IChar4=NI3.0,4,IF(IChar4=VI,5,IF(IChar4=EI,7,IF(IChar4=EI.64,3,8))))))*_TM4</f>
        <v>#N/A</v>
      </c>
      <c r="W347" t="str">
        <f>VLOOKUP(K347/Iset5,IDMTData,IF(IChar5=NI1.3,6,IF(IChar5=NI3.0,4,IF(IChar5=VI,5,IF(IChar5=EI,7,IF(IChar5=EI.64,3,8))))))*_TM5</f>
        <v>#N/A</v>
      </c>
      <c r="Z347" s="58" t="str">
        <f t="shared" ref="Z347:AB347" si="641">NA()</f>
        <v>#N/A</v>
      </c>
      <c r="AA347" s="58" t="str">
        <f t="shared" si="641"/>
        <v>#N/A</v>
      </c>
      <c r="AB347" s="58" t="str">
        <f t="shared" si="641"/>
        <v>#N/A</v>
      </c>
    </row>
    <row r="348" ht="12.75" customHeight="1">
      <c r="K348" s="57">
        <v>1140.0</v>
      </c>
      <c r="L348" s="58" t="str">
        <f t="shared" ref="L348:P348" si="642">IF(S348=S347,NA(),S348)</f>
        <v>5.3354</v>
      </c>
      <c r="M348" s="58" t="str">
        <f t="shared" si="642"/>
        <v>0.8424</v>
      </c>
      <c r="N348" s="58" t="str">
        <f t="shared" si="642"/>
        <v>#N/A</v>
      </c>
      <c r="O348" s="58" t="str">
        <f t="shared" si="642"/>
        <v>#N/A</v>
      </c>
      <c r="P348" s="58" t="str">
        <f t="shared" si="642"/>
        <v>#N/A</v>
      </c>
      <c r="Q348" s="58"/>
      <c r="S348" t="str">
        <f>VLOOKUP(K348/Iset1,IDMTData,IF(IChar1=NI1.3,6,IF(IChar1=NI3.0,4,IF(IChar1=VI,5,IF(IChar1=EI,7,IF(IChar1=EI.64,3,8))))))*_TM1</f>
        <v>5.335361928</v>
      </c>
      <c r="T348" t="str">
        <f>VLOOKUP(K348/Iset2,IDMTData,IF(IChar2=NI1.3,6,IF(IChar2=NI3.0,4,IF(IChar2=VI,5,IF(IChar2=EI,7,IF(IChar2=EI.64,3,8))))))*_TM2</f>
        <v>0.8423529569</v>
      </c>
      <c r="U348" t="str">
        <f>VLOOKUP(K348/Iset3,IDMTData,IF(IChar3=NI1.3,6,IF(IChar3=NI3.0,4,IF(IChar3=VI,5,IF(IChar3=EI,7,IF(IChar3=EI.64,3,8))))))*_TM3</f>
        <v>#N/A</v>
      </c>
      <c r="V348" t="str">
        <f>VLOOKUP(K348/Iset4,IDMTData,IF(IChar4=NI1.3,6,IF(IChar4=NI3.0,4,IF(IChar4=VI,5,IF(IChar4=EI,7,IF(IChar4=EI.64,3,8))))))*_TM4</f>
        <v>#N/A</v>
      </c>
      <c r="W348" t="str">
        <f>VLOOKUP(K348/Iset5,IDMTData,IF(IChar5=NI1.3,6,IF(IChar5=NI3.0,4,IF(IChar5=VI,5,IF(IChar5=EI,7,IF(IChar5=EI.64,3,8))))))*_TM5</f>
        <v>#N/A</v>
      </c>
      <c r="Z348" s="58" t="str">
        <f t="shared" ref="Z348:AB348" si="643">NA()</f>
        <v>#N/A</v>
      </c>
      <c r="AA348" s="58" t="str">
        <f t="shared" si="643"/>
        <v>#N/A</v>
      </c>
      <c r="AB348" s="58" t="str">
        <f t="shared" si="643"/>
        <v>#N/A</v>
      </c>
    </row>
    <row r="349" ht="12.75" customHeight="1">
      <c r="K349" s="57">
        <v>1150.0</v>
      </c>
      <c r="L349" s="58" t="str">
        <f t="shared" ref="L349:P349" si="644">IF(S349=S348,NA(),S349)</f>
        <v>5.0015</v>
      </c>
      <c r="M349" s="58" t="str">
        <f t="shared" si="644"/>
        <v>0.8334</v>
      </c>
      <c r="N349" s="58" t="str">
        <f t="shared" si="644"/>
        <v>#N/A</v>
      </c>
      <c r="O349" s="58" t="str">
        <f t="shared" si="644"/>
        <v>#N/A</v>
      </c>
      <c r="P349" s="58" t="str">
        <f t="shared" si="644"/>
        <v>#N/A</v>
      </c>
      <c r="Q349" s="58"/>
      <c r="S349" t="str">
        <f>VLOOKUP(K349/Iset1,IDMTData,IF(IChar1=NI1.3,6,IF(IChar1=NI3.0,4,IF(IChar1=VI,5,IF(IChar1=EI,7,IF(IChar1=EI.64,3,8))))))*_TM1</f>
        <v>5.001519801</v>
      </c>
      <c r="T349" t="str">
        <f>VLOOKUP(K349/Iset2,IDMTData,IF(IChar2=NI1.3,6,IF(IChar2=NI3.0,4,IF(IChar2=VI,5,IF(IChar2=EI,7,IF(IChar2=EI.64,3,8))))))*_TM2</f>
        <v>0.8334472563</v>
      </c>
      <c r="U349" t="str">
        <f>VLOOKUP(K349/Iset3,IDMTData,IF(IChar3=NI1.3,6,IF(IChar3=NI3.0,4,IF(IChar3=VI,5,IF(IChar3=EI,7,IF(IChar3=EI.64,3,8))))))*_TM3</f>
        <v>#N/A</v>
      </c>
      <c r="V349" t="str">
        <f>VLOOKUP(K349/Iset4,IDMTData,IF(IChar4=NI1.3,6,IF(IChar4=NI3.0,4,IF(IChar4=VI,5,IF(IChar4=EI,7,IF(IChar4=EI.64,3,8))))))*_TM4</f>
        <v>#N/A</v>
      </c>
      <c r="W349" t="str">
        <f>VLOOKUP(K349/Iset5,IDMTData,IF(IChar5=NI1.3,6,IF(IChar5=NI3.0,4,IF(IChar5=VI,5,IF(IChar5=EI,7,IF(IChar5=EI.64,3,8))))))*_TM5</f>
        <v>#N/A</v>
      </c>
      <c r="Z349" s="58" t="str">
        <f t="shared" ref="Z349:AB349" si="645">NA()</f>
        <v>#N/A</v>
      </c>
      <c r="AA349" s="58" t="str">
        <f t="shared" si="645"/>
        <v>#N/A</v>
      </c>
      <c r="AB349" s="58" t="str">
        <f t="shared" si="645"/>
        <v>#N/A</v>
      </c>
    </row>
    <row r="350" ht="12.75" customHeight="1">
      <c r="K350" s="57">
        <v>1160.0</v>
      </c>
      <c r="L350" s="58" t="str">
        <f t="shared" ref="L350:P350" si="646">IF(S350=S349,NA(),S350)</f>
        <v>4.7093</v>
      </c>
      <c r="M350" s="58" t="str">
        <f t="shared" si="646"/>
        <v>0.8248</v>
      </c>
      <c r="N350" s="58" t="str">
        <f t="shared" si="646"/>
        <v>#N/A</v>
      </c>
      <c r="O350" s="58" t="str">
        <f t="shared" si="646"/>
        <v>#N/A</v>
      </c>
      <c r="P350" s="58" t="str">
        <f t="shared" si="646"/>
        <v>#N/A</v>
      </c>
      <c r="Q350" s="58"/>
      <c r="S350" t="str">
        <f>VLOOKUP(K350/Iset1,IDMTData,IF(IChar1=NI1.3,6,IF(IChar1=NI3.0,4,IF(IChar1=VI,5,IF(IChar1=EI,7,IF(IChar1=EI.64,3,8))))))*_TM1</f>
        <v>4.709348806</v>
      </c>
      <c r="T350" t="str">
        <f>VLOOKUP(K350/Iset2,IDMTData,IF(IChar2=NI1.3,6,IF(IChar2=NI3.0,4,IF(IChar2=VI,5,IF(IChar2=EI,7,IF(IChar2=EI.64,3,8))))))*_TM2</f>
        <v>0.8248011174</v>
      </c>
      <c r="U350" t="str">
        <f>VLOOKUP(K350/Iset3,IDMTData,IF(IChar3=NI1.3,6,IF(IChar3=NI3.0,4,IF(IChar3=VI,5,IF(IChar3=EI,7,IF(IChar3=EI.64,3,8))))))*_TM3</f>
        <v>#N/A</v>
      </c>
      <c r="V350" t="str">
        <f>VLOOKUP(K350/Iset4,IDMTData,IF(IChar4=NI1.3,6,IF(IChar4=NI3.0,4,IF(IChar4=VI,5,IF(IChar4=EI,7,IF(IChar4=EI.64,3,8))))))*_TM4</f>
        <v>#N/A</v>
      </c>
      <c r="W350" t="str">
        <f>VLOOKUP(K350/Iset5,IDMTData,IF(IChar5=NI1.3,6,IF(IChar5=NI3.0,4,IF(IChar5=VI,5,IF(IChar5=EI,7,IF(IChar5=EI.64,3,8))))))*_TM5</f>
        <v>#N/A</v>
      </c>
      <c r="Z350" s="58" t="str">
        <f t="shared" ref="Z350:AB350" si="647">NA()</f>
        <v>#N/A</v>
      </c>
      <c r="AA350" s="58" t="str">
        <f t="shared" si="647"/>
        <v>#N/A</v>
      </c>
      <c r="AB350" s="58" t="str">
        <f t="shared" si="647"/>
        <v>#N/A</v>
      </c>
    </row>
    <row r="351" ht="12.75" customHeight="1">
      <c r="K351" s="57">
        <v>1170.0</v>
      </c>
      <c r="L351" s="58" t="str">
        <f t="shared" ref="L351:P351" si="648">IF(S351=S350,NA(),S351)</f>
        <v>4.4515</v>
      </c>
      <c r="M351" s="58" t="str">
        <f t="shared" si="648"/>
        <v>0.8164</v>
      </c>
      <c r="N351" s="58" t="str">
        <f t="shared" si="648"/>
        <v>#N/A</v>
      </c>
      <c r="O351" s="58" t="str">
        <f t="shared" si="648"/>
        <v>#N/A</v>
      </c>
      <c r="P351" s="58" t="str">
        <f t="shared" si="648"/>
        <v>#N/A</v>
      </c>
      <c r="Q351" s="58"/>
      <c r="S351" t="str">
        <f>VLOOKUP(K351/Iset1,IDMTData,IF(IChar1=NI1.3,6,IF(IChar1=NI3.0,4,IF(IChar1=VI,5,IF(IChar1=EI,7,IF(IChar1=EI.64,3,8))))))*_TM1</f>
        <v>4.451495931</v>
      </c>
      <c r="T351" t="str">
        <f>VLOOKUP(K351/Iset2,IDMTData,IF(IChar2=NI1.3,6,IF(IChar2=NI3.0,4,IF(IChar2=VI,5,IF(IChar2=EI,7,IF(IChar2=EI.64,3,8))))))*_TM2</f>
        <v>0.8164030453</v>
      </c>
      <c r="U351" t="str">
        <f>VLOOKUP(K351/Iset3,IDMTData,IF(IChar3=NI1.3,6,IF(IChar3=NI3.0,4,IF(IChar3=VI,5,IF(IChar3=EI,7,IF(IChar3=EI.64,3,8))))))*_TM3</f>
        <v>#N/A</v>
      </c>
      <c r="V351" t="str">
        <f>VLOOKUP(K351/Iset4,IDMTData,IF(IChar4=NI1.3,6,IF(IChar4=NI3.0,4,IF(IChar4=VI,5,IF(IChar4=EI,7,IF(IChar4=EI.64,3,8))))))*_TM4</f>
        <v>#N/A</v>
      </c>
      <c r="W351" t="str">
        <f>VLOOKUP(K351/Iset5,IDMTData,IF(IChar5=NI1.3,6,IF(IChar5=NI3.0,4,IF(IChar5=VI,5,IF(IChar5=EI,7,IF(IChar5=EI.64,3,8))))))*_TM5</f>
        <v>#N/A</v>
      </c>
      <c r="Z351" s="58" t="str">
        <f t="shared" ref="Z351:AB351" si="649">NA()</f>
        <v>#N/A</v>
      </c>
      <c r="AA351" s="58" t="str">
        <f t="shared" si="649"/>
        <v>#N/A</v>
      </c>
      <c r="AB351" s="58" t="str">
        <f t="shared" si="649"/>
        <v>#N/A</v>
      </c>
    </row>
    <row r="352" ht="12.75" customHeight="1">
      <c r="K352" s="57">
        <v>1180.0</v>
      </c>
      <c r="L352" s="58" t="str">
        <f t="shared" ref="L352:P352" si="650">IF(S352=S351,NA(),S352)</f>
        <v>4.2222</v>
      </c>
      <c r="M352" s="58" t="str">
        <f t="shared" si="650"/>
        <v>0.8082</v>
      </c>
      <c r="N352" s="58" t="str">
        <f t="shared" si="650"/>
        <v>#N/A</v>
      </c>
      <c r="O352" s="58" t="str">
        <f t="shared" si="650"/>
        <v>#N/A</v>
      </c>
      <c r="P352" s="58" t="str">
        <f t="shared" si="650"/>
        <v>#N/A</v>
      </c>
      <c r="Q352" s="58"/>
      <c r="S352" t="str">
        <f>VLOOKUP(K352/Iset1,IDMTData,IF(IChar1=NI1.3,6,IF(IChar1=NI3.0,4,IF(IChar1=VI,5,IF(IChar1=EI,7,IF(IChar1=EI.64,3,8))))))*_TM1</f>
        <v>4.222242147</v>
      </c>
      <c r="T352" t="str">
        <f>VLOOKUP(K352/Iset2,IDMTData,IF(IChar2=NI1.3,6,IF(IChar2=NI3.0,4,IF(IChar2=VI,5,IF(IChar2=EI,7,IF(IChar2=EI.64,3,8))))))*_TM2</f>
        <v>0.8082422189</v>
      </c>
      <c r="U352" t="str">
        <f>VLOOKUP(K352/Iset3,IDMTData,IF(IChar3=NI1.3,6,IF(IChar3=NI3.0,4,IF(IChar3=VI,5,IF(IChar3=EI,7,IF(IChar3=EI.64,3,8))))))*_TM3</f>
        <v>#N/A</v>
      </c>
      <c r="V352" t="str">
        <f>VLOOKUP(K352/Iset4,IDMTData,IF(IChar4=NI1.3,6,IF(IChar4=NI3.0,4,IF(IChar4=VI,5,IF(IChar4=EI,7,IF(IChar4=EI.64,3,8))))))*_TM4</f>
        <v>#N/A</v>
      </c>
      <c r="W352" t="str">
        <f>VLOOKUP(K352/Iset5,IDMTData,IF(IChar5=NI1.3,6,IF(IChar5=NI3.0,4,IF(IChar5=VI,5,IF(IChar5=EI,7,IF(IChar5=EI.64,3,8))))))*_TM5</f>
        <v>#N/A</v>
      </c>
      <c r="Z352" s="58" t="str">
        <f t="shared" ref="Z352:AB352" si="651">NA()</f>
        <v>#N/A</v>
      </c>
      <c r="AA352" s="58" t="str">
        <f t="shared" si="651"/>
        <v>#N/A</v>
      </c>
      <c r="AB352" s="58" t="str">
        <f t="shared" si="651"/>
        <v>#N/A</v>
      </c>
    </row>
    <row r="353" ht="12.75" customHeight="1">
      <c r="K353" s="57">
        <v>1190.0</v>
      </c>
      <c r="L353" s="58" t="str">
        <f t="shared" ref="L353:P353" si="652">IF(S353=S352,NA(),S353)</f>
        <v>4.0171</v>
      </c>
      <c r="M353" s="58" t="str">
        <f t="shared" si="652"/>
        <v>0.8003</v>
      </c>
      <c r="N353" s="58" t="str">
        <f t="shared" si="652"/>
        <v>#N/A</v>
      </c>
      <c r="O353" s="58" t="str">
        <f t="shared" si="652"/>
        <v>#N/A</v>
      </c>
      <c r="P353" s="58" t="str">
        <f t="shared" si="652"/>
        <v>#N/A</v>
      </c>
      <c r="Q353" s="58"/>
      <c r="S353" t="str">
        <f>VLOOKUP(K353/Iset1,IDMTData,IF(IChar1=NI1.3,6,IF(IChar1=NI3.0,4,IF(IChar1=VI,5,IF(IChar1=EI,7,IF(IChar1=EI.64,3,8))))))*_TM1</f>
        <v>4.017072423</v>
      </c>
      <c r="T353" t="str">
        <f>VLOOKUP(K353/Iset2,IDMTData,IF(IChar2=NI1.3,6,IF(IChar2=NI3.0,4,IF(IChar2=VI,5,IF(IChar2=EI,7,IF(IChar2=EI.64,3,8))))))*_TM2</f>
        <v>0.8003084416</v>
      </c>
      <c r="U353" t="str">
        <f>VLOOKUP(K353/Iset3,IDMTData,IF(IChar3=NI1.3,6,IF(IChar3=NI3.0,4,IF(IChar3=VI,5,IF(IChar3=EI,7,IF(IChar3=EI.64,3,8))))))*_TM3</f>
        <v>#N/A</v>
      </c>
      <c r="V353" t="str">
        <f>VLOOKUP(K353/Iset4,IDMTData,IF(IChar4=NI1.3,6,IF(IChar4=NI3.0,4,IF(IChar4=VI,5,IF(IChar4=EI,7,IF(IChar4=EI.64,3,8))))))*_TM4</f>
        <v>#N/A</v>
      </c>
      <c r="W353" t="str">
        <f>VLOOKUP(K353/Iset5,IDMTData,IF(IChar5=NI1.3,6,IF(IChar5=NI3.0,4,IF(IChar5=VI,5,IF(IChar5=EI,7,IF(IChar5=EI.64,3,8))))))*_TM5</f>
        <v>#N/A</v>
      </c>
      <c r="Z353" s="58" t="str">
        <f t="shared" ref="Z353:AB353" si="653">NA()</f>
        <v>#N/A</v>
      </c>
      <c r="AA353" s="58" t="str">
        <f t="shared" si="653"/>
        <v>#N/A</v>
      </c>
      <c r="AB353" s="58" t="str">
        <f t="shared" si="653"/>
        <v>#N/A</v>
      </c>
    </row>
    <row r="354" ht="12.75" customHeight="1">
      <c r="K354" s="57">
        <v>1200.0</v>
      </c>
      <c r="L354" s="58" t="str">
        <f t="shared" ref="L354:P354" si="654">IF(S354=S353,NA(),S354)</f>
        <v>3.8324</v>
      </c>
      <c r="M354" s="58" t="str">
        <f t="shared" si="654"/>
        <v>0.7926</v>
      </c>
      <c r="N354" s="58" t="str">
        <f t="shared" si="654"/>
        <v>#N/A</v>
      </c>
      <c r="O354" s="58" t="str">
        <f t="shared" si="654"/>
        <v>#N/A</v>
      </c>
      <c r="P354" s="58" t="str">
        <f t="shared" si="654"/>
        <v>#N/A</v>
      </c>
      <c r="Q354" s="58"/>
      <c r="S354" t="str">
        <f>VLOOKUP(K354/Iset1,IDMTData,IF(IChar1=NI1.3,6,IF(IChar1=NI3.0,4,IF(IChar1=VI,5,IF(IChar1=EI,7,IF(IChar1=EI.64,3,8))))))*_TM1</f>
        <v>3.832374718</v>
      </c>
      <c r="T354" t="str">
        <f>VLOOKUP(K354/Iset2,IDMTData,IF(IChar2=NI1.3,6,IF(IChar2=NI3.0,4,IF(IChar2=VI,5,IF(IChar2=EI,7,IF(IChar2=EI.64,3,8))))))*_TM2</f>
        <v>0.7925920971</v>
      </c>
      <c r="U354" t="str">
        <f>VLOOKUP(K354/Iset3,IDMTData,IF(IChar3=NI1.3,6,IF(IChar3=NI3.0,4,IF(IChar3=VI,5,IF(IChar3=EI,7,IF(IChar3=EI.64,3,8))))))*_TM3</f>
        <v>#N/A</v>
      </c>
      <c r="V354" t="str">
        <f>VLOOKUP(K354/Iset4,IDMTData,IF(IChar4=NI1.3,6,IF(IChar4=NI3.0,4,IF(IChar4=VI,5,IF(IChar4=EI,7,IF(IChar4=EI.64,3,8))))))*_TM4</f>
        <v>#N/A</v>
      </c>
      <c r="W354" t="str">
        <f>VLOOKUP(K354/Iset5,IDMTData,IF(IChar5=NI1.3,6,IF(IChar5=NI3.0,4,IF(IChar5=VI,5,IF(IChar5=EI,7,IF(IChar5=EI.64,3,8))))))*_TM5</f>
        <v>#N/A</v>
      </c>
      <c r="Z354" s="58" t="str">
        <f t="shared" ref="Z354:AB354" si="655">NA()</f>
        <v>#N/A</v>
      </c>
      <c r="AA354" s="58" t="str">
        <f t="shared" si="655"/>
        <v>#N/A</v>
      </c>
      <c r="AB354" s="58" t="str">
        <f t="shared" si="655"/>
        <v>#N/A</v>
      </c>
    </row>
    <row r="355" ht="12.75" customHeight="1">
      <c r="K355" s="57">
        <v>1210.0</v>
      </c>
      <c r="L355" s="58" t="str">
        <f t="shared" ref="L355:P355" si="656">IF(S355=S354,NA(),S355)</f>
        <v>3.6652</v>
      </c>
      <c r="M355" s="58" t="str">
        <f t="shared" si="656"/>
        <v>0.7851</v>
      </c>
      <c r="N355" s="58" t="str">
        <f t="shared" si="656"/>
        <v>#N/A</v>
      </c>
      <c r="O355" s="58" t="str">
        <f t="shared" si="656"/>
        <v>#N/A</v>
      </c>
      <c r="P355" s="58" t="str">
        <f t="shared" si="656"/>
        <v>#N/A</v>
      </c>
      <c r="Q355" s="58"/>
      <c r="S355" t="str">
        <f>VLOOKUP(K355/Iset1,IDMTData,IF(IChar1=NI1.3,6,IF(IChar1=NI3.0,4,IF(IChar1=VI,5,IF(IChar1=EI,7,IF(IChar1=EI.64,3,8))))))*_TM1</f>
        <v>3.665224988</v>
      </c>
      <c r="T355" t="str">
        <f>VLOOKUP(K355/Iset2,IDMTData,IF(IChar2=NI1.3,6,IF(IChar2=NI3.0,4,IF(IChar2=VI,5,IF(IChar2=EI,7,IF(IChar2=EI.64,3,8))))))*_TM2</f>
        <v>0.7850841086</v>
      </c>
      <c r="U355" t="str">
        <f>VLOOKUP(K355/Iset3,IDMTData,IF(IChar3=NI1.3,6,IF(IChar3=NI3.0,4,IF(IChar3=VI,5,IF(IChar3=EI,7,IF(IChar3=EI.64,3,8))))))*_TM3</f>
        <v>#N/A</v>
      </c>
      <c r="V355" t="str">
        <f>VLOOKUP(K355/Iset4,IDMTData,IF(IChar4=NI1.3,6,IF(IChar4=NI3.0,4,IF(IChar4=VI,5,IF(IChar4=EI,7,IF(IChar4=EI.64,3,8))))))*_TM4</f>
        <v>#N/A</v>
      </c>
      <c r="W355" t="str">
        <f>VLOOKUP(K355/Iset5,IDMTData,IF(IChar5=NI1.3,6,IF(IChar5=NI3.0,4,IF(IChar5=VI,5,IF(IChar5=EI,7,IF(IChar5=EI.64,3,8))))))*_TM5</f>
        <v>#N/A</v>
      </c>
      <c r="Z355" s="58" t="str">
        <f t="shared" ref="Z355:AB355" si="657">NA()</f>
        <v>#N/A</v>
      </c>
      <c r="AA355" s="58" t="str">
        <f t="shared" si="657"/>
        <v>#N/A</v>
      </c>
      <c r="AB355" s="58" t="str">
        <f t="shared" si="657"/>
        <v>#N/A</v>
      </c>
    </row>
    <row r="356" ht="12.75" customHeight="1">
      <c r="K356" s="57">
        <v>1220.0</v>
      </c>
      <c r="L356" s="58" t="str">
        <f t="shared" ref="L356:P356" si="658">IF(S356=S355,NA(),S356)</f>
        <v>3.5132</v>
      </c>
      <c r="M356" s="58" t="str">
        <f t="shared" si="658"/>
        <v>0.7778</v>
      </c>
      <c r="N356" s="58" t="str">
        <f t="shared" si="658"/>
        <v>#N/A</v>
      </c>
      <c r="O356" s="58" t="str">
        <f t="shared" si="658"/>
        <v>#N/A</v>
      </c>
      <c r="P356" s="58" t="str">
        <f t="shared" si="658"/>
        <v>#N/A</v>
      </c>
      <c r="Q356" s="58"/>
      <c r="S356" t="str">
        <f>VLOOKUP(K356/Iset1,IDMTData,IF(IChar1=NI1.3,6,IF(IChar1=NI3.0,4,IF(IChar1=VI,5,IF(IChar1=EI,7,IF(IChar1=EI.64,3,8))))))*_TM1</f>
        <v>3.513230826</v>
      </c>
      <c r="T356" t="str">
        <f>VLOOKUP(K356/Iset2,IDMTData,IF(IChar2=NI1.3,6,IF(IChar2=NI3.0,4,IF(IChar2=VI,5,IF(IChar2=EI,7,IF(IChar2=EI.64,3,8))))))*_TM2</f>
        <v>0.7777759014</v>
      </c>
      <c r="U356" t="str">
        <f>VLOOKUP(K356/Iset3,IDMTData,IF(IChar3=NI1.3,6,IF(IChar3=NI3.0,4,IF(IChar3=VI,5,IF(IChar3=EI,7,IF(IChar3=EI.64,3,8))))))*_TM3</f>
        <v>#N/A</v>
      </c>
      <c r="V356" t="str">
        <f>VLOOKUP(K356/Iset4,IDMTData,IF(IChar4=NI1.3,6,IF(IChar4=NI3.0,4,IF(IChar4=VI,5,IF(IChar4=EI,7,IF(IChar4=EI.64,3,8))))))*_TM4</f>
        <v>#N/A</v>
      </c>
      <c r="W356" t="str">
        <f>VLOOKUP(K356/Iset5,IDMTData,IF(IChar5=NI1.3,6,IF(IChar5=NI3.0,4,IF(IChar5=VI,5,IF(IChar5=EI,7,IF(IChar5=EI.64,3,8))))))*_TM5</f>
        <v>#N/A</v>
      </c>
      <c r="Z356" s="58" t="str">
        <f t="shared" ref="Z356:AB356" si="659">NA()</f>
        <v>#N/A</v>
      </c>
      <c r="AA356" s="58" t="str">
        <f t="shared" si="659"/>
        <v>#N/A</v>
      </c>
      <c r="AB356" s="58" t="str">
        <f t="shared" si="659"/>
        <v>#N/A</v>
      </c>
    </row>
    <row r="357" ht="12.75" customHeight="1">
      <c r="K357" s="57">
        <v>1230.0</v>
      </c>
      <c r="L357" s="58" t="str">
        <f t="shared" ref="L357:P357" si="660">IF(S357=S356,NA(),S357)</f>
        <v>3.3744</v>
      </c>
      <c r="M357" s="58" t="str">
        <f t="shared" si="660"/>
        <v>0.7707</v>
      </c>
      <c r="N357" s="58" t="str">
        <f t="shared" si="660"/>
        <v>#N/A</v>
      </c>
      <c r="O357" s="58" t="str">
        <f t="shared" si="660"/>
        <v>#N/A</v>
      </c>
      <c r="P357" s="58" t="str">
        <f t="shared" si="660"/>
        <v>#N/A</v>
      </c>
      <c r="Q357" s="58"/>
      <c r="S357" t="str">
        <f>VLOOKUP(K357/Iset1,IDMTData,IF(IChar1=NI1.3,6,IF(IChar1=NI3.0,4,IF(IChar1=VI,5,IF(IChar1=EI,7,IF(IChar1=EI.64,3,8))))))*_TM1</f>
        <v>3.374415881</v>
      </c>
      <c r="T357" t="str">
        <f>VLOOKUP(K357/Iset2,IDMTData,IF(IChar2=NI1.3,6,IF(IChar2=NI3.0,4,IF(IChar2=VI,5,IF(IChar2=EI,7,IF(IChar2=EI.64,3,8))))))*_TM2</f>
        <v>0.7706593682</v>
      </c>
      <c r="U357" t="str">
        <f>VLOOKUP(K357/Iset3,IDMTData,IF(IChar3=NI1.3,6,IF(IChar3=NI3.0,4,IF(IChar3=VI,5,IF(IChar3=EI,7,IF(IChar3=EI.64,3,8))))))*_TM3</f>
        <v>#N/A</v>
      </c>
      <c r="V357" t="str">
        <f>VLOOKUP(K357/Iset4,IDMTData,IF(IChar4=NI1.3,6,IF(IChar4=NI3.0,4,IF(IChar4=VI,5,IF(IChar4=EI,7,IF(IChar4=EI.64,3,8))))))*_TM4</f>
        <v>#N/A</v>
      </c>
      <c r="W357" t="str">
        <f>VLOOKUP(K357/Iset5,IDMTData,IF(IChar5=NI1.3,6,IF(IChar5=NI3.0,4,IF(IChar5=VI,5,IF(IChar5=EI,7,IF(IChar5=EI.64,3,8))))))*_TM5</f>
        <v>#N/A</v>
      </c>
      <c r="Z357" s="58" t="str">
        <f t="shared" ref="Z357:AB357" si="661">NA()</f>
        <v>#N/A</v>
      </c>
      <c r="AA357" s="58" t="str">
        <f t="shared" si="661"/>
        <v>#N/A</v>
      </c>
      <c r="AB357" s="58" t="str">
        <f t="shared" si="661"/>
        <v>#N/A</v>
      </c>
    </row>
    <row r="358" ht="12.75" customHeight="1">
      <c r="K358" s="57">
        <v>1240.0</v>
      </c>
      <c r="L358" s="58" t="str">
        <f t="shared" ref="L358:P358" si="662">IF(S358=S357,NA(),S358)</f>
        <v>3.2471</v>
      </c>
      <c r="M358" s="58" t="str">
        <f t="shared" si="662"/>
        <v>0.7637</v>
      </c>
      <c r="N358" s="58" t="str">
        <f t="shared" si="662"/>
        <v>#N/A</v>
      </c>
      <c r="O358" s="58" t="str">
        <f t="shared" si="662"/>
        <v>#N/A</v>
      </c>
      <c r="P358" s="58" t="str">
        <f t="shared" si="662"/>
        <v>#N/A</v>
      </c>
      <c r="Q358" s="58"/>
      <c r="S358" t="str">
        <f>VLOOKUP(K358/Iset1,IDMTData,IF(IChar1=NI1.3,6,IF(IChar1=NI3.0,4,IF(IChar1=VI,5,IF(IChar1=EI,7,IF(IChar1=EI.64,3,8))))))*_TM1</f>
        <v>3.247133189</v>
      </c>
      <c r="T358" t="str">
        <f>VLOOKUP(K358/Iset2,IDMTData,IF(IChar2=NI1.3,6,IF(IChar2=NI3.0,4,IF(IChar2=VI,5,IF(IChar2=EI,7,IF(IChar2=EI.64,3,8))))))*_TM2</f>
        <v>0.7637268382</v>
      </c>
      <c r="U358" t="str">
        <f>VLOOKUP(K358/Iset3,IDMTData,IF(IChar3=NI1.3,6,IF(IChar3=NI3.0,4,IF(IChar3=VI,5,IF(IChar3=EI,7,IF(IChar3=EI.64,3,8))))))*_TM3</f>
        <v>#N/A</v>
      </c>
      <c r="V358" t="str">
        <f>VLOOKUP(K358/Iset4,IDMTData,IF(IChar4=NI1.3,6,IF(IChar4=NI3.0,4,IF(IChar4=VI,5,IF(IChar4=EI,7,IF(IChar4=EI.64,3,8))))))*_TM4</f>
        <v>#N/A</v>
      </c>
      <c r="W358" t="str">
        <f>VLOOKUP(K358/Iset5,IDMTData,IF(IChar5=NI1.3,6,IF(IChar5=NI3.0,4,IF(IChar5=VI,5,IF(IChar5=EI,7,IF(IChar5=EI.64,3,8))))))*_TM5</f>
        <v>#N/A</v>
      </c>
      <c r="Z358" s="58" t="str">
        <f t="shared" ref="Z358:AB358" si="663">NA()</f>
        <v>#N/A</v>
      </c>
      <c r="AA358" s="58" t="str">
        <f t="shared" si="663"/>
        <v>#N/A</v>
      </c>
      <c r="AB358" s="58" t="str">
        <f t="shared" si="663"/>
        <v>#N/A</v>
      </c>
    </row>
    <row r="359" ht="12.75" customHeight="1">
      <c r="K359" s="57">
        <v>1250.0</v>
      </c>
      <c r="L359" s="58" t="str">
        <f t="shared" ref="L359:P359" si="664">IF(S359=S358,NA(),S359)</f>
        <v>3.1300</v>
      </c>
      <c r="M359" s="58" t="str">
        <f t="shared" si="664"/>
        <v>0.7570</v>
      </c>
      <c r="N359" s="58" t="str">
        <f t="shared" si="664"/>
        <v>#N/A</v>
      </c>
      <c r="O359" s="58" t="str">
        <f t="shared" si="664"/>
        <v>#N/A</v>
      </c>
      <c r="P359" s="58" t="str">
        <f t="shared" si="664"/>
        <v>#N/A</v>
      </c>
      <c r="Q359" s="58"/>
      <c r="S359" t="str">
        <f>VLOOKUP(K359/Iset1,IDMTData,IF(IChar1=NI1.3,6,IF(IChar1=NI3.0,4,IF(IChar1=VI,5,IF(IChar1=EI,7,IF(IChar1=EI.64,3,8))))))*_TM1</f>
        <v>3.129999289</v>
      </c>
      <c r="T359" t="str">
        <f>VLOOKUP(K359/Iset2,IDMTData,IF(IChar2=NI1.3,6,IF(IChar2=NI3.0,4,IF(IChar2=VI,5,IF(IChar2=EI,7,IF(IChar2=EI.64,3,8))))))*_TM2</f>
        <v>0.7569710476</v>
      </c>
      <c r="U359" t="str">
        <f>VLOOKUP(K359/Iset3,IDMTData,IF(IChar3=NI1.3,6,IF(IChar3=NI3.0,4,IF(IChar3=VI,5,IF(IChar3=EI,7,IF(IChar3=EI.64,3,8))))))*_TM3</f>
        <v>#N/A</v>
      </c>
      <c r="V359" t="str">
        <f>VLOOKUP(K359/Iset4,IDMTData,IF(IChar4=NI1.3,6,IF(IChar4=NI3.0,4,IF(IChar4=VI,5,IF(IChar4=EI,7,IF(IChar4=EI.64,3,8))))))*_TM4</f>
        <v>#N/A</v>
      </c>
      <c r="W359" t="str">
        <f>VLOOKUP(K359/Iset5,IDMTData,IF(IChar5=NI1.3,6,IF(IChar5=NI3.0,4,IF(IChar5=VI,5,IF(IChar5=EI,7,IF(IChar5=EI.64,3,8))))))*_TM5</f>
        <v>#N/A</v>
      </c>
      <c r="Z359" s="58" t="str">
        <f t="shared" ref="Z359:AB359" si="665">NA()</f>
        <v>#N/A</v>
      </c>
      <c r="AA359" s="58" t="str">
        <f t="shared" si="665"/>
        <v>#N/A</v>
      </c>
      <c r="AB359" s="58" t="str">
        <f t="shared" si="665"/>
        <v>#N/A</v>
      </c>
    </row>
    <row r="360" ht="12.75" customHeight="1">
      <c r="K360" s="57">
        <v>1260.0</v>
      </c>
      <c r="L360" s="58" t="str">
        <f t="shared" ref="L360:P360" si="666">IF(S360=S359,NA(),S360)</f>
        <v>3.0218</v>
      </c>
      <c r="M360" s="58" t="str">
        <f t="shared" si="666"/>
        <v>0.7504</v>
      </c>
      <c r="N360" s="58" t="str">
        <f t="shared" si="666"/>
        <v>#N/A</v>
      </c>
      <c r="O360" s="58" t="str">
        <f t="shared" si="666"/>
        <v>#N/A</v>
      </c>
      <c r="P360" s="58" t="str">
        <f t="shared" si="666"/>
        <v>#N/A</v>
      </c>
      <c r="Q360" s="58"/>
      <c r="S360" t="str">
        <f>VLOOKUP(K360/Iset1,IDMTData,IF(IChar1=NI1.3,6,IF(IChar1=NI3.0,4,IF(IChar1=VI,5,IF(IChar1=EI,7,IF(IChar1=EI.64,3,8))))))*_TM1</f>
        <v>3.021843554</v>
      </c>
      <c r="T360" t="str">
        <f>VLOOKUP(K360/Iset2,IDMTData,IF(IChar2=NI1.3,6,IF(IChar2=NI3.0,4,IF(IChar2=VI,5,IF(IChar2=EI,7,IF(IChar2=EI.64,3,8))))))*_TM2</f>
        <v>0.7503851129</v>
      </c>
      <c r="U360" t="str">
        <f>VLOOKUP(K360/Iset3,IDMTData,IF(IChar3=NI1.3,6,IF(IChar3=NI3.0,4,IF(IChar3=VI,5,IF(IChar3=EI,7,IF(IChar3=EI.64,3,8))))))*_TM3</f>
        <v>#N/A</v>
      </c>
      <c r="V360" t="str">
        <f>VLOOKUP(K360/Iset4,IDMTData,IF(IChar4=NI1.3,6,IF(IChar4=NI3.0,4,IF(IChar4=VI,5,IF(IChar4=EI,7,IF(IChar4=EI.64,3,8))))))*_TM4</f>
        <v>#N/A</v>
      </c>
      <c r="W360" t="str">
        <f>VLOOKUP(K360/Iset5,IDMTData,IF(IChar5=NI1.3,6,IF(IChar5=NI3.0,4,IF(IChar5=VI,5,IF(IChar5=EI,7,IF(IChar5=EI.64,3,8))))))*_TM5</f>
        <v>#N/A</v>
      </c>
      <c r="Z360" s="58" t="str">
        <f t="shared" ref="Z360:AB360" si="667">NA()</f>
        <v>#N/A</v>
      </c>
      <c r="AA360" s="58" t="str">
        <f t="shared" si="667"/>
        <v>#N/A</v>
      </c>
      <c r="AB360" s="58" t="str">
        <f t="shared" si="667"/>
        <v>#N/A</v>
      </c>
    </row>
    <row r="361" ht="12.75" customHeight="1">
      <c r="K361" s="57">
        <v>1270.0</v>
      </c>
      <c r="L361" s="58" t="str">
        <f t="shared" ref="L361:P361" si="668">IF(S361=S360,NA(),S361)</f>
        <v>2.9217</v>
      </c>
      <c r="M361" s="58" t="str">
        <f t="shared" si="668"/>
        <v>0.7440</v>
      </c>
      <c r="N361" s="58" t="str">
        <f t="shared" si="668"/>
        <v>#N/A</v>
      </c>
      <c r="O361" s="58" t="str">
        <f t="shared" si="668"/>
        <v>#N/A</v>
      </c>
      <c r="P361" s="58" t="str">
        <f t="shared" si="668"/>
        <v>#N/A</v>
      </c>
      <c r="Q361" s="58"/>
      <c r="S361" t="str">
        <f>VLOOKUP(K361/Iset1,IDMTData,IF(IChar1=NI1.3,6,IF(IChar1=NI3.0,4,IF(IChar1=VI,5,IF(IChar1=EI,7,IF(IChar1=EI.64,3,8))))))*_TM1</f>
        <v>2.921668775</v>
      </c>
      <c r="T361" t="str">
        <f>VLOOKUP(K361/Iset2,IDMTData,IF(IChar2=NI1.3,6,IF(IChar2=NI3.0,4,IF(IChar2=VI,5,IF(IChar2=EI,7,IF(IChar2=EI.64,3,8))))))*_TM2</f>
        <v>0.7439625067</v>
      </c>
      <c r="U361" t="str">
        <f>VLOOKUP(K361/Iset3,IDMTData,IF(IChar3=NI1.3,6,IF(IChar3=NI3.0,4,IF(IChar3=VI,5,IF(IChar3=EI,7,IF(IChar3=EI.64,3,8))))))*_TM3</f>
        <v>#N/A</v>
      </c>
      <c r="V361" t="str">
        <f>VLOOKUP(K361/Iset4,IDMTData,IF(IChar4=NI1.3,6,IF(IChar4=NI3.0,4,IF(IChar4=VI,5,IF(IChar4=EI,7,IF(IChar4=EI.64,3,8))))))*_TM4</f>
        <v>#N/A</v>
      </c>
      <c r="W361" t="str">
        <f>VLOOKUP(K361/Iset5,IDMTData,IF(IChar5=NI1.3,6,IF(IChar5=NI3.0,4,IF(IChar5=VI,5,IF(IChar5=EI,7,IF(IChar5=EI.64,3,8))))))*_TM5</f>
        <v>#N/A</v>
      </c>
      <c r="Z361" s="58" t="str">
        <f t="shared" ref="Z361:AB361" si="669">NA()</f>
        <v>#N/A</v>
      </c>
      <c r="AA361" s="58" t="str">
        <f t="shared" si="669"/>
        <v>#N/A</v>
      </c>
      <c r="AB361" s="58" t="str">
        <f t="shared" si="669"/>
        <v>#N/A</v>
      </c>
    </row>
    <row r="362" ht="12.75" customHeight="1">
      <c r="K362" s="57">
        <v>1280.0</v>
      </c>
      <c r="L362" s="58" t="str">
        <f t="shared" ref="L362:P362" si="670">IF(S362=S361,NA(),S362)</f>
        <v>2.8286</v>
      </c>
      <c r="M362" s="58" t="str">
        <f t="shared" si="670"/>
        <v>0.7377</v>
      </c>
      <c r="N362" s="58" t="str">
        <f t="shared" si="670"/>
        <v>#N/A</v>
      </c>
      <c r="O362" s="58" t="str">
        <f t="shared" si="670"/>
        <v>#N/A</v>
      </c>
      <c r="P362" s="58" t="str">
        <f t="shared" si="670"/>
        <v>#N/A</v>
      </c>
      <c r="Q362" s="58"/>
      <c r="S362" t="str">
        <f>VLOOKUP(K362/Iset1,IDMTData,IF(IChar1=NI1.3,6,IF(IChar1=NI3.0,4,IF(IChar1=VI,5,IF(IChar1=EI,7,IF(IChar1=EI.64,3,8))))))*_TM1</f>
        <v>2.828620193</v>
      </c>
      <c r="T362" t="str">
        <f>VLOOKUP(K362/Iset2,IDMTData,IF(IChar2=NI1.3,6,IF(IChar2=NI3.0,4,IF(IChar2=VI,5,IF(IChar2=EI,7,IF(IChar2=EI.64,3,8))))))*_TM2</f>
        <v>0.7376970342</v>
      </c>
      <c r="U362" t="str">
        <f>VLOOKUP(K362/Iset3,IDMTData,IF(IChar3=NI1.3,6,IF(IChar3=NI3.0,4,IF(IChar3=VI,5,IF(IChar3=EI,7,IF(IChar3=EI.64,3,8))))))*_TM3</f>
        <v>#N/A</v>
      </c>
      <c r="V362" t="str">
        <f>VLOOKUP(K362/Iset4,IDMTData,IF(IChar4=NI1.3,6,IF(IChar4=NI3.0,4,IF(IChar4=VI,5,IF(IChar4=EI,7,IF(IChar4=EI.64,3,8))))))*_TM4</f>
        <v>#N/A</v>
      </c>
      <c r="W362" t="str">
        <f>VLOOKUP(K362/Iset5,IDMTData,IF(IChar5=NI1.3,6,IF(IChar5=NI3.0,4,IF(IChar5=VI,5,IF(IChar5=EI,7,IF(IChar5=EI.64,3,8))))))*_TM5</f>
        <v>#N/A</v>
      </c>
      <c r="Z362" s="58" t="str">
        <f t="shared" ref="Z362:AB362" si="671">NA()</f>
        <v>#N/A</v>
      </c>
      <c r="AA362" s="58" t="str">
        <f t="shared" si="671"/>
        <v>#N/A</v>
      </c>
      <c r="AB362" s="58" t="str">
        <f t="shared" si="671"/>
        <v>#N/A</v>
      </c>
    </row>
    <row r="363" ht="12.75" customHeight="1">
      <c r="K363" s="57">
        <v>1290.0</v>
      </c>
      <c r="L363" s="58" t="str">
        <f t="shared" ref="L363:P363" si="672">IF(S363=S362,NA(),S363)</f>
        <v>2.7420</v>
      </c>
      <c r="M363" s="58" t="str">
        <f t="shared" si="672"/>
        <v>0.7316</v>
      </c>
      <c r="N363" s="58" t="str">
        <f t="shared" si="672"/>
        <v>#N/A</v>
      </c>
      <c r="O363" s="58" t="str">
        <f t="shared" si="672"/>
        <v>#N/A</v>
      </c>
      <c r="P363" s="58" t="str">
        <f t="shared" si="672"/>
        <v>#N/A</v>
      </c>
      <c r="Q363" s="58"/>
      <c r="S363" t="str">
        <f>VLOOKUP(K363/Iset1,IDMTData,IF(IChar1=NI1.3,6,IF(IChar1=NI3.0,4,IF(IChar1=VI,5,IF(IChar1=EI,7,IF(IChar1=EI.64,3,8))))))*_TM1</f>
        <v>2.741960944</v>
      </c>
      <c r="T363" t="str">
        <f>VLOOKUP(K363/Iset2,IDMTData,IF(IChar2=NI1.3,6,IF(IChar2=NI3.0,4,IF(IChar2=VI,5,IF(IChar2=EI,7,IF(IChar2=EI.64,3,8))))))*_TM2</f>
        <v>0.7315828129</v>
      </c>
      <c r="U363" t="str">
        <f>VLOOKUP(K363/Iset3,IDMTData,IF(IChar3=NI1.3,6,IF(IChar3=NI3.0,4,IF(IChar3=VI,5,IF(IChar3=EI,7,IF(IChar3=EI.64,3,8))))))*_TM3</f>
        <v>#N/A</v>
      </c>
      <c r="V363" t="str">
        <f>VLOOKUP(K363/Iset4,IDMTData,IF(IChar4=NI1.3,6,IF(IChar4=NI3.0,4,IF(IChar4=VI,5,IF(IChar4=EI,7,IF(IChar4=EI.64,3,8))))))*_TM4</f>
        <v>#N/A</v>
      </c>
      <c r="W363" t="str">
        <f>VLOOKUP(K363/Iset5,IDMTData,IF(IChar5=NI1.3,6,IF(IChar5=NI3.0,4,IF(IChar5=VI,5,IF(IChar5=EI,7,IF(IChar5=EI.64,3,8))))))*_TM5</f>
        <v>#N/A</v>
      </c>
      <c r="Z363" s="58" t="str">
        <f t="shared" ref="Z363:AB363" si="673">NA()</f>
        <v>#N/A</v>
      </c>
      <c r="AA363" s="58" t="str">
        <f t="shared" si="673"/>
        <v>#N/A</v>
      </c>
      <c r="AB363" s="58" t="str">
        <f t="shared" si="673"/>
        <v>#N/A</v>
      </c>
    </row>
    <row r="364" ht="12.75" customHeight="1">
      <c r="K364" s="57">
        <v>1300.0</v>
      </c>
      <c r="L364" s="58" t="str">
        <f t="shared" ref="L364:P364" si="674">IF(S364=S363,NA(),S364)</f>
        <v>2.6611</v>
      </c>
      <c r="M364" s="58" t="str">
        <f t="shared" si="674"/>
        <v>0.7256</v>
      </c>
      <c r="N364" s="58" t="str">
        <f t="shared" si="674"/>
        <v>#N/A</v>
      </c>
      <c r="O364" s="58" t="str">
        <f t="shared" si="674"/>
        <v>#N/A</v>
      </c>
      <c r="P364" s="58" t="str">
        <f t="shared" si="674"/>
        <v>#N/A</v>
      </c>
      <c r="Q364" s="58"/>
      <c r="S364" t="str">
        <f>VLOOKUP(K364/Iset1,IDMTData,IF(IChar1=NI1.3,6,IF(IChar1=NI3.0,4,IF(IChar1=VI,5,IF(IChar1=EI,7,IF(IChar1=EI.64,3,8))))))*_TM1</f>
        <v>2.661052403</v>
      </c>
      <c r="T364" t="str">
        <f>VLOOKUP(K364/Iset2,IDMTData,IF(IChar2=NI1.3,6,IF(IChar2=NI3.0,4,IF(IChar2=VI,5,IF(IChar2=EI,7,IF(IChar2=EI.64,3,8))))))*_TM2</f>
        <v>0.7256142527</v>
      </c>
      <c r="U364" t="str">
        <f>VLOOKUP(K364/Iset3,IDMTData,IF(IChar3=NI1.3,6,IF(IChar3=NI3.0,4,IF(IChar3=VI,5,IF(IChar3=EI,7,IF(IChar3=EI.64,3,8))))))*_TM3</f>
        <v>#N/A</v>
      </c>
      <c r="V364" t="str">
        <f>VLOOKUP(K364/Iset4,IDMTData,IF(IChar4=NI1.3,6,IF(IChar4=NI3.0,4,IF(IChar4=VI,5,IF(IChar4=EI,7,IF(IChar4=EI.64,3,8))))))*_TM4</f>
        <v>#N/A</v>
      </c>
      <c r="W364" t="str">
        <f>VLOOKUP(K364/Iset5,IDMTData,IF(IChar5=NI1.3,6,IF(IChar5=NI3.0,4,IF(IChar5=VI,5,IF(IChar5=EI,7,IF(IChar5=EI.64,3,8))))))*_TM5</f>
        <v>#N/A</v>
      </c>
      <c r="Z364" s="58" t="str">
        <f t="shared" ref="Z364:AB364" si="675">NA()</f>
        <v>#N/A</v>
      </c>
      <c r="AA364" s="58" t="str">
        <f t="shared" si="675"/>
        <v>#N/A</v>
      </c>
      <c r="AB364" s="58" t="str">
        <f t="shared" si="675"/>
        <v>#N/A</v>
      </c>
    </row>
    <row r="365" ht="12.75" customHeight="1">
      <c r="K365" s="57">
        <v>1310.0</v>
      </c>
      <c r="L365" s="58" t="str">
        <f t="shared" ref="L365:P365" si="676">IF(S365=S364,NA(),S365)</f>
        <v>2.5853</v>
      </c>
      <c r="M365" s="58" t="str">
        <f t="shared" si="676"/>
        <v>0.7198</v>
      </c>
      <c r="N365" s="58" t="str">
        <f t="shared" si="676"/>
        <v>#N/A</v>
      </c>
      <c r="O365" s="58" t="str">
        <f t="shared" si="676"/>
        <v>#N/A</v>
      </c>
      <c r="P365" s="58" t="str">
        <f t="shared" si="676"/>
        <v>#N/A</v>
      </c>
      <c r="Q365" s="58"/>
      <c r="S365" t="str">
        <f>VLOOKUP(K365/Iset1,IDMTData,IF(IChar1=NI1.3,6,IF(IChar1=NI3.0,4,IF(IChar1=VI,5,IF(IChar1=EI,7,IF(IChar1=EI.64,3,8))))))*_TM1</f>
        <v>2.585338343</v>
      </c>
      <c r="T365" t="str">
        <f>VLOOKUP(K365/Iset2,IDMTData,IF(IChar2=NI1.3,6,IF(IChar2=NI3.0,4,IF(IChar2=VI,5,IF(IChar2=EI,7,IF(IChar2=EI.64,3,8))))))*_TM2</f>
        <v>0.719786038</v>
      </c>
      <c r="U365" t="str">
        <f>VLOOKUP(K365/Iset3,IDMTData,IF(IChar3=NI1.3,6,IF(IChar3=NI3.0,4,IF(IChar3=VI,5,IF(IChar3=EI,7,IF(IChar3=EI.64,3,8))))))*_TM3</f>
        <v>#N/A</v>
      </c>
      <c r="V365" t="str">
        <f>VLOOKUP(K365/Iset4,IDMTData,IF(IChar4=NI1.3,6,IF(IChar4=NI3.0,4,IF(IChar4=VI,5,IF(IChar4=EI,7,IF(IChar4=EI.64,3,8))))))*_TM4</f>
        <v>#N/A</v>
      </c>
      <c r="W365" t="str">
        <f>VLOOKUP(K365/Iset5,IDMTData,IF(IChar5=NI1.3,6,IF(IChar5=NI3.0,4,IF(IChar5=VI,5,IF(IChar5=EI,7,IF(IChar5=EI.64,3,8))))))*_TM5</f>
        <v>#N/A</v>
      </c>
      <c r="Z365" s="58" t="str">
        <f t="shared" ref="Z365:AB365" si="677">NA()</f>
        <v>#N/A</v>
      </c>
      <c r="AA365" s="58" t="str">
        <f t="shared" si="677"/>
        <v>#N/A</v>
      </c>
      <c r="AB365" s="58" t="str">
        <f t="shared" si="677"/>
        <v>#N/A</v>
      </c>
    </row>
    <row r="366" ht="12.75" customHeight="1">
      <c r="K366" s="57">
        <v>1320.0</v>
      </c>
      <c r="L366" s="58" t="str">
        <f t="shared" ref="L366:P366" si="678">IF(S366=S365,NA(),S366)</f>
        <v>2.5143</v>
      </c>
      <c r="M366" s="58" t="str">
        <f t="shared" si="678"/>
        <v>0.7141</v>
      </c>
      <c r="N366" s="58" t="str">
        <f t="shared" si="678"/>
        <v>#N/A</v>
      </c>
      <c r="O366" s="58" t="str">
        <f t="shared" si="678"/>
        <v>#N/A</v>
      </c>
      <c r="P366" s="58" t="str">
        <f t="shared" si="678"/>
        <v>#N/A</v>
      </c>
      <c r="Q366" s="58"/>
      <c r="S366" t="str">
        <f>VLOOKUP(K366/Iset1,IDMTData,IF(IChar1=NI1.3,6,IF(IChar1=NI3.0,4,IF(IChar1=VI,5,IF(IChar1=EI,7,IF(IChar1=EI.64,3,8))))))*_TM1</f>
        <v>2.514332061</v>
      </c>
      <c r="T366" t="str">
        <f>VLOOKUP(K366/Iset2,IDMTData,IF(IChar2=NI1.3,6,IF(IChar2=NI3.0,4,IF(IChar2=VI,5,IF(IChar2=EI,7,IF(IChar2=EI.64,3,8))))))*_TM2</f>
        <v>0.714093111</v>
      </c>
      <c r="U366" t="str">
        <f>VLOOKUP(K366/Iset3,IDMTData,IF(IChar3=NI1.3,6,IF(IChar3=NI3.0,4,IF(IChar3=VI,5,IF(IChar3=EI,7,IF(IChar3=EI.64,3,8))))))*_TM3</f>
        <v>#N/A</v>
      </c>
      <c r="V366" t="str">
        <f>VLOOKUP(K366/Iset4,IDMTData,IF(IChar4=NI1.3,6,IF(IChar4=NI3.0,4,IF(IChar4=VI,5,IF(IChar4=EI,7,IF(IChar4=EI.64,3,8))))))*_TM4</f>
        <v>#N/A</v>
      </c>
      <c r="W366" t="str">
        <f>VLOOKUP(K366/Iset5,IDMTData,IF(IChar5=NI1.3,6,IF(IChar5=NI3.0,4,IF(IChar5=VI,5,IF(IChar5=EI,7,IF(IChar5=EI.64,3,8))))))*_TM5</f>
        <v>#N/A</v>
      </c>
      <c r="Z366" s="58" t="str">
        <f t="shared" ref="Z366:AB366" si="679">NA()</f>
        <v>#N/A</v>
      </c>
      <c r="AA366" s="58" t="str">
        <f t="shared" si="679"/>
        <v>#N/A</v>
      </c>
      <c r="AB366" s="58" t="str">
        <f t="shared" si="679"/>
        <v>#N/A</v>
      </c>
    </row>
    <row r="367" ht="12.75" customHeight="1">
      <c r="K367" s="57">
        <v>1330.0</v>
      </c>
      <c r="L367" s="58" t="str">
        <f t="shared" ref="L367:P367" si="680">IF(S367=S366,NA(),S367)</f>
        <v>2.4476</v>
      </c>
      <c r="M367" s="58" t="str">
        <f t="shared" si="680"/>
        <v>0.7085</v>
      </c>
      <c r="N367" s="58" t="str">
        <f t="shared" si="680"/>
        <v>#N/A</v>
      </c>
      <c r="O367" s="58" t="str">
        <f t="shared" si="680"/>
        <v>#N/A</v>
      </c>
      <c r="P367" s="58" t="str">
        <f t="shared" si="680"/>
        <v>#N/A</v>
      </c>
      <c r="Q367" s="58"/>
      <c r="S367" t="str">
        <f>VLOOKUP(K367/Iset1,IDMTData,IF(IChar1=NI1.3,6,IF(IChar1=NI3.0,4,IF(IChar1=VI,5,IF(IChar1=EI,7,IF(IChar1=EI.64,3,8))))))*_TM1</f>
        <v>2.447605842</v>
      </c>
      <c r="T367" t="str">
        <f>VLOOKUP(K367/Iset2,IDMTData,IF(IChar2=NI1.3,6,IF(IChar2=NI3.0,4,IF(IChar2=VI,5,IF(IChar2=EI,7,IF(IChar2=EI.64,3,8))))))*_TM2</f>
        <v>0.7085306563</v>
      </c>
      <c r="U367" t="str">
        <f>VLOOKUP(K367/Iset3,IDMTData,IF(IChar3=NI1.3,6,IF(IChar3=NI3.0,4,IF(IChar3=VI,5,IF(IChar3=EI,7,IF(IChar3=EI.64,3,8))))))*_TM3</f>
        <v>#N/A</v>
      </c>
      <c r="V367" t="str">
        <f>VLOOKUP(K367/Iset4,IDMTData,IF(IChar4=NI1.3,6,IF(IChar4=NI3.0,4,IF(IChar4=VI,5,IF(IChar4=EI,7,IF(IChar4=EI.64,3,8))))))*_TM4</f>
        <v>#N/A</v>
      </c>
      <c r="W367" t="str">
        <f>VLOOKUP(K367/Iset5,IDMTData,IF(IChar5=NI1.3,6,IF(IChar5=NI3.0,4,IF(IChar5=VI,5,IF(IChar5=EI,7,IF(IChar5=EI.64,3,8))))))*_TM5</f>
        <v>#N/A</v>
      </c>
      <c r="Z367" s="58" t="str">
        <f t="shared" ref="Z367:AB367" si="681">NA()</f>
        <v>#N/A</v>
      </c>
      <c r="AA367" s="58" t="str">
        <f t="shared" si="681"/>
        <v>#N/A</v>
      </c>
      <c r="AB367" s="58" t="str">
        <f t="shared" si="681"/>
        <v>#N/A</v>
      </c>
    </row>
    <row r="368" ht="12.75" customHeight="1">
      <c r="K368" s="57">
        <v>1340.0</v>
      </c>
      <c r="L368" s="58" t="str">
        <f t="shared" ref="L368:P368" si="682">IF(S368=S367,NA(),S368)</f>
        <v>2.3848</v>
      </c>
      <c r="M368" s="58" t="str">
        <f t="shared" si="682"/>
        <v>0.7031</v>
      </c>
      <c r="N368" s="58" t="str">
        <f t="shared" si="682"/>
        <v>#N/A</v>
      </c>
      <c r="O368" s="58" t="str">
        <f t="shared" si="682"/>
        <v>#N/A</v>
      </c>
      <c r="P368" s="58" t="str">
        <f t="shared" si="682"/>
        <v>#N/A</v>
      </c>
      <c r="Q368" s="58"/>
      <c r="S368" t="str">
        <f>VLOOKUP(K368/Iset1,IDMTData,IF(IChar1=NI1.3,6,IF(IChar1=NI3.0,4,IF(IChar1=VI,5,IF(IChar1=EI,7,IF(IChar1=EI.64,3,8))))))*_TM1</f>
        <v>2.384782287</v>
      </c>
      <c r="T368" t="str">
        <f>VLOOKUP(K368/Iset2,IDMTData,IF(IChar2=NI1.3,6,IF(IChar2=NI3.0,4,IF(IChar2=VI,5,IF(IChar2=EI,7,IF(IChar2=EI.64,3,8))))))*_TM2</f>
        <v>0.7030940863</v>
      </c>
      <c r="U368" t="str">
        <f>VLOOKUP(K368/Iset3,IDMTData,IF(IChar3=NI1.3,6,IF(IChar3=NI3.0,4,IF(IChar3=VI,5,IF(IChar3=EI,7,IF(IChar3=EI.64,3,8))))))*_TM3</f>
        <v>#N/A</v>
      </c>
      <c r="V368" t="str">
        <f>VLOOKUP(K368/Iset4,IDMTData,IF(IChar4=NI1.3,6,IF(IChar4=NI3.0,4,IF(IChar4=VI,5,IF(IChar4=EI,7,IF(IChar4=EI.64,3,8))))))*_TM4</f>
        <v>#N/A</v>
      </c>
      <c r="W368" t="str">
        <f>VLOOKUP(K368/Iset5,IDMTData,IF(IChar5=NI1.3,6,IF(IChar5=NI3.0,4,IF(IChar5=VI,5,IF(IChar5=EI,7,IF(IChar5=EI.64,3,8))))))*_TM5</f>
        <v>#N/A</v>
      </c>
      <c r="Z368" s="58" t="str">
        <f t="shared" ref="Z368:AB368" si="683">NA()</f>
        <v>#N/A</v>
      </c>
      <c r="AA368" s="58" t="str">
        <f t="shared" si="683"/>
        <v>#N/A</v>
      </c>
      <c r="AB368" s="58" t="str">
        <f t="shared" si="683"/>
        <v>#N/A</v>
      </c>
    </row>
    <row r="369" ht="12.75" customHeight="1">
      <c r="K369" s="57">
        <v>1350.0</v>
      </c>
      <c r="L369" s="58" t="str">
        <f t="shared" ref="L369:P369" si="684">IF(S369=S368,NA(),S369)</f>
        <v>2.3255</v>
      </c>
      <c r="M369" s="58" t="str">
        <f t="shared" si="684"/>
        <v>0.6978</v>
      </c>
      <c r="N369" s="58" t="str">
        <f t="shared" si="684"/>
        <v>#N/A</v>
      </c>
      <c r="O369" s="58" t="str">
        <f t="shared" si="684"/>
        <v>#N/A</v>
      </c>
      <c r="P369" s="58" t="str">
        <f t="shared" si="684"/>
        <v>#N/A</v>
      </c>
      <c r="Q369" s="58"/>
      <c r="S369" t="str">
        <f>VLOOKUP(K369/Iset1,IDMTData,IF(IChar1=NI1.3,6,IF(IChar1=NI3.0,4,IF(IChar1=VI,5,IF(IChar1=EI,7,IF(IChar1=EI.64,3,8))))))*_TM1</f>
        <v>2.325527122</v>
      </c>
      <c r="T369" t="str">
        <f>VLOOKUP(K369/Iset2,IDMTData,IF(IChar2=NI1.3,6,IF(IChar2=NI3.0,4,IF(IChar2=VI,5,IF(IChar2=EI,7,IF(IChar2=EI.64,3,8))))))*_TM2</f>
        <v>0.6977790282</v>
      </c>
      <c r="U369" t="str">
        <f>VLOOKUP(K369/Iset3,IDMTData,IF(IChar3=NI1.3,6,IF(IChar3=NI3.0,4,IF(IChar3=VI,5,IF(IChar3=EI,7,IF(IChar3=EI.64,3,8))))))*_TM3</f>
        <v>#N/A</v>
      </c>
      <c r="V369" t="str">
        <f>VLOOKUP(K369/Iset4,IDMTData,IF(IChar4=NI1.3,6,IF(IChar4=NI3.0,4,IF(IChar4=VI,5,IF(IChar4=EI,7,IF(IChar4=EI.64,3,8))))))*_TM4</f>
        <v>#N/A</v>
      </c>
      <c r="W369" t="str">
        <f>VLOOKUP(K369/Iset5,IDMTData,IF(IChar5=NI1.3,6,IF(IChar5=NI3.0,4,IF(IChar5=VI,5,IF(IChar5=EI,7,IF(IChar5=EI.64,3,8))))))*_TM5</f>
        <v>#N/A</v>
      </c>
      <c r="Z369" s="58" t="str">
        <f t="shared" ref="Z369:AB369" si="685">NA()</f>
        <v>#N/A</v>
      </c>
      <c r="AA369" s="58" t="str">
        <f t="shared" si="685"/>
        <v>#N/A</v>
      </c>
      <c r="AB369" s="58" t="str">
        <f t="shared" si="685"/>
        <v>#N/A</v>
      </c>
    </row>
    <row r="370" ht="12.75" customHeight="1">
      <c r="K370" s="57">
        <v>1360.0</v>
      </c>
      <c r="L370" s="58" t="str">
        <f t="shared" ref="L370:P370" si="686">IF(S370=S369,NA(),S370)</f>
        <v>2.2695</v>
      </c>
      <c r="M370" s="58" t="str">
        <f t="shared" si="686"/>
        <v>0.6926</v>
      </c>
      <c r="N370" s="58" t="str">
        <f t="shared" si="686"/>
        <v>#N/A</v>
      </c>
      <c r="O370" s="58" t="str">
        <f t="shared" si="686"/>
        <v>#N/A</v>
      </c>
      <c r="P370" s="58" t="str">
        <f t="shared" si="686"/>
        <v>#N/A</v>
      </c>
      <c r="Q370" s="58"/>
      <c r="S370" t="str">
        <f>VLOOKUP(K370/Iset1,IDMTData,IF(IChar1=NI1.3,6,IF(IChar1=NI3.0,4,IF(IChar1=VI,5,IF(IChar1=EI,7,IF(IChar1=EI.64,3,8))))))*_TM1</f>
        <v>2.269543212</v>
      </c>
      <c r="T370" t="str">
        <f>VLOOKUP(K370/Iset2,IDMTData,IF(IChar2=NI1.3,6,IF(IChar2=NI3.0,4,IF(IChar2=VI,5,IF(IChar2=EI,7,IF(IChar2=EI.64,3,8))))))*_TM2</f>
        <v>0.692581311</v>
      </c>
      <c r="U370" t="str">
        <f>VLOOKUP(K370/Iset3,IDMTData,IF(IChar3=NI1.3,6,IF(IChar3=NI3.0,4,IF(IChar3=VI,5,IF(IChar3=EI,7,IF(IChar3=EI.64,3,8))))))*_TM3</f>
        <v>#N/A</v>
      </c>
      <c r="V370" t="str">
        <f>VLOOKUP(K370/Iset4,IDMTData,IF(IChar4=NI1.3,6,IF(IChar4=NI3.0,4,IF(IChar4=VI,5,IF(IChar4=EI,7,IF(IChar4=EI.64,3,8))))))*_TM4</f>
        <v>#N/A</v>
      </c>
      <c r="W370" t="str">
        <f>VLOOKUP(K370/Iset5,IDMTData,IF(IChar5=NI1.3,6,IF(IChar5=NI3.0,4,IF(IChar5=VI,5,IF(IChar5=EI,7,IF(IChar5=EI.64,3,8))))))*_TM5</f>
        <v>#N/A</v>
      </c>
      <c r="Z370" s="58" t="str">
        <f t="shared" ref="Z370:AB370" si="687">NA()</f>
        <v>#N/A</v>
      </c>
      <c r="AA370" s="58" t="str">
        <f t="shared" si="687"/>
        <v>#N/A</v>
      </c>
      <c r="AB370" s="58" t="str">
        <f t="shared" si="687"/>
        <v>#N/A</v>
      </c>
    </row>
    <row r="371" ht="12.75" customHeight="1">
      <c r="K371" s="57">
        <v>1370.0</v>
      </c>
      <c r="L371" s="58" t="str">
        <f t="shared" ref="L371:P371" si="688">IF(S371=S370,NA(),S371)</f>
        <v>2.2166</v>
      </c>
      <c r="M371" s="58" t="str">
        <f t="shared" si="688"/>
        <v>0.6875</v>
      </c>
      <c r="N371" s="58" t="str">
        <f t="shared" si="688"/>
        <v>#N/A</v>
      </c>
      <c r="O371" s="58" t="str">
        <f t="shared" si="688"/>
        <v>#N/A</v>
      </c>
      <c r="P371" s="58" t="str">
        <f t="shared" si="688"/>
        <v>#N/A</v>
      </c>
      <c r="Q371" s="58"/>
      <c r="S371" t="str">
        <f>VLOOKUP(K371/Iset1,IDMTData,IF(IChar1=NI1.3,6,IF(IChar1=NI3.0,4,IF(IChar1=VI,5,IF(IChar1=EI,7,IF(IChar1=EI.64,3,8))))))*_TM1</f>
        <v>2.216565539</v>
      </c>
      <c r="T371" t="str">
        <f>VLOOKUP(K371/Iset2,IDMTData,IF(IChar2=NI1.3,6,IF(IChar2=NI3.0,4,IF(IChar2=VI,5,IF(IChar2=EI,7,IF(IChar2=EI.64,3,8))))))*_TM2</f>
        <v>0.6874969545</v>
      </c>
      <c r="U371" t="str">
        <f>VLOOKUP(K371/Iset3,IDMTData,IF(IChar3=NI1.3,6,IF(IChar3=NI3.0,4,IF(IChar3=VI,5,IF(IChar3=EI,7,IF(IChar3=EI.64,3,8))))))*_TM3</f>
        <v>#N/A</v>
      </c>
      <c r="V371" t="str">
        <f>VLOOKUP(K371/Iset4,IDMTData,IF(IChar4=NI1.3,6,IF(IChar4=NI3.0,4,IF(IChar4=VI,5,IF(IChar4=EI,7,IF(IChar4=EI.64,3,8))))))*_TM4</f>
        <v>#N/A</v>
      </c>
      <c r="W371" t="str">
        <f>VLOOKUP(K371/Iset5,IDMTData,IF(IChar5=NI1.3,6,IF(IChar5=NI3.0,4,IF(IChar5=VI,5,IF(IChar5=EI,7,IF(IChar5=EI.64,3,8))))))*_TM5</f>
        <v>#N/A</v>
      </c>
      <c r="Z371" s="58" t="str">
        <f t="shared" ref="Z371:AB371" si="689">NA()</f>
        <v>#N/A</v>
      </c>
      <c r="AA371" s="58" t="str">
        <f t="shared" si="689"/>
        <v>#N/A</v>
      </c>
      <c r="AB371" s="58" t="str">
        <f t="shared" si="689"/>
        <v>#N/A</v>
      </c>
    </row>
    <row r="372" ht="12.75" customHeight="1">
      <c r="K372" s="57">
        <v>1380.0</v>
      </c>
      <c r="L372" s="58" t="str">
        <f t="shared" ref="L372:P372" si="690">IF(S372=S371,NA(),S372)</f>
        <v>2.1664</v>
      </c>
      <c r="M372" s="58" t="str">
        <f t="shared" si="690"/>
        <v>0.6825</v>
      </c>
      <c r="N372" s="58" t="str">
        <f t="shared" si="690"/>
        <v>#N/A</v>
      </c>
      <c r="O372" s="58" t="str">
        <f t="shared" si="690"/>
        <v>#N/A</v>
      </c>
      <c r="P372" s="58" t="str">
        <f t="shared" si="690"/>
        <v>#N/A</v>
      </c>
      <c r="Q372" s="58"/>
      <c r="S372" t="str">
        <f>VLOOKUP(K372/Iset1,IDMTData,IF(IChar1=NI1.3,6,IF(IChar1=NI3.0,4,IF(IChar1=VI,5,IF(IChar1=EI,7,IF(IChar1=EI.64,3,8))))))*_TM1</f>
        <v>2.166356978</v>
      </c>
      <c r="T372" t="str">
        <f>VLOOKUP(K372/Iset2,IDMTData,IF(IChar2=NI1.3,6,IF(IChar2=NI3.0,4,IF(IChar2=VI,5,IF(IChar2=EI,7,IF(IChar2=EI.64,3,8))))))*_TM2</f>
        <v>0.6825221582</v>
      </c>
      <c r="U372" t="str">
        <f>VLOOKUP(K372/Iset3,IDMTData,IF(IChar3=NI1.3,6,IF(IChar3=NI3.0,4,IF(IChar3=VI,5,IF(IChar3=EI,7,IF(IChar3=EI.64,3,8))))))*_TM3</f>
        <v>#N/A</v>
      </c>
      <c r="V372" t="str">
        <f>VLOOKUP(K372/Iset4,IDMTData,IF(IChar4=NI1.3,6,IF(IChar4=NI3.0,4,IF(IChar4=VI,5,IF(IChar4=EI,7,IF(IChar4=EI.64,3,8))))))*_TM4</f>
        <v>#N/A</v>
      </c>
      <c r="W372" t="str">
        <f>VLOOKUP(K372/Iset5,IDMTData,IF(IChar5=NI1.3,6,IF(IChar5=NI3.0,4,IF(IChar5=VI,5,IF(IChar5=EI,7,IF(IChar5=EI.64,3,8))))))*_TM5</f>
        <v>#N/A</v>
      </c>
      <c r="Z372" s="58" t="str">
        <f t="shared" ref="Z372:AB372" si="691">NA()</f>
        <v>#N/A</v>
      </c>
      <c r="AA372" s="58" t="str">
        <f t="shared" si="691"/>
        <v>#N/A</v>
      </c>
      <c r="AB372" s="58" t="str">
        <f t="shared" si="691"/>
        <v>#N/A</v>
      </c>
    </row>
    <row r="373" ht="12.75" customHeight="1">
      <c r="K373" s="57">
        <v>1390.0</v>
      </c>
      <c r="L373" s="58" t="str">
        <f t="shared" ref="L373:P373" si="692">IF(S373=S372,NA(),S373)</f>
        <v>2.1187</v>
      </c>
      <c r="M373" s="58" t="str">
        <f t="shared" si="692"/>
        <v>0.6777</v>
      </c>
      <c r="N373" s="58" t="str">
        <f t="shared" si="692"/>
        <v>#N/A</v>
      </c>
      <c r="O373" s="58" t="str">
        <f t="shared" si="692"/>
        <v>#N/A</v>
      </c>
      <c r="P373" s="58" t="str">
        <f t="shared" si="692"/>
        <v>#N/A</v>
      </c>
      <c r="Q373" s="58"/>
      <c r="S373" t="str">
        <f>VLOOKUP(K373/Iset1,IDMTData,IF(IChar1=NI1.3,6,IF(IChar1=NI3.0,4,IF(IChar1=VI,5,IF(IChar1=EI,7,IF(IChar1=EI.64,3,8))))))*_TM1</f>
        <v>2.118704722</v>
      </c>
      <c r="T373" t="str">
        <f>VLOOKUP(K373/Iset2,IDMTData,IF(IChar2=NI1.3,6,IF(IChar2=NI3.0,4,IF(IChar2=VI,5,IF(IChar2=EI,7,IF(IChar2=EI.64,3,8))))))*_TM2</f>
        <v>0.6776532911</v>
      </c>
      <c r="U373" t="str">
        <f>VLOOKUP(K373/Iset3,IDMTData,IF(IChar3=NI1.3,6,IF(IChar3=NI3.0,4,IF(IChar3=VI,5,IF(IChar3=EI,7,IF(IChar3=EI.64,3,8))))))*_TM3</f>
        <v>#N/A</v>
      </c>
      <c r="V373" t="str">
        <f>VLOOKUP(K373/Iset4,IDMTData,IF(IChar4=NI1.3,6,IF(IChar4=NI3.0,4,IF(IChar4=VI,5,IF(IChar4=EI,7,IF(IChar4=EI.64,3,8))))))*_TM4</f>
        <v>#N/A</v>
      </c>
      <c r="W373" t="str">
        <f>VLOOKUP(K373/Iset5,IDMTData,IF(IChar5=NI1.3,6,IF(IChar5=NI3.0,4,IF(IChar5=VI,5,IF(IChar5=EI,7,IF(IChar5=EI.64,3,8))))))*_TM5</f>
        <v>#N/A</v>
      </c>
      <c r="Z373" s="58" t="str">
        <f t="shared" ref="Z373:AB373" si="693">NA()</f>
        <v>#N/A</v>
      </c>
      <c r="AA373" s="58" t="str">
        <f t="shared" si="693"/>
        <v>#N/A</v>
      </c>
      <c r="AB373" s="58" t="str">
        <f t="shared" si="693"/>
        <v>#N/A</v>
      </c>
    </row>
    <row r="374" ht="12.75" customHeight="1">
      <c r="K374" s="57">
        <v>1400.0</v>
      </c>
      <c r="L374" s="58" t="str">
        <f t="shared" ref="L374:P374" si="694">IF(S374=S373,NA(),S374)</f>
        <v>2.0734</v>
      </c>
      <c r="M374" s="58" t="str">
        <f t="shared" si="694"/>
        <v>0.6729</v>
      </c>
      <c r="N374" s="58" t="str">
        <f t="shared" si="694"/>
        <v>#N/A</v>
      </c>
      <c r="O374" s="58" t="str">
        <f t="shared" si="694"/>
        <v>#N/A</v>
      </c>
      <c r="P374" s="58" t="str">
        <f t="shared" si="694"/>
        <v>#N/A</v>
      </c>
      <c r="Q374" s="58"/>
      <c r="S374" t="str">
        <f>VLOOKUP(K374/Iset1,IDMTData,IF(IChar1=NI1.3,6,IF(IChar1=NI3.0,4,IF(IChar1=VI,5,IF(IChar1=EI,7,IF(IChar1=EI.64,3,8))))))*_TM1</f>
        <v>2.073417239</v>
      </c>
      <c r="T374" t="str">
        <f>VLOOKUP(K374/Iset2,IDMTData,IF(IChar2=NI1.3,6,IF(IChar2=NI3.0,4,IF(IChar2=VI,5,IF(IChar2=EI,7,IF(IChar2=EI.64,3,8))))))*_TM2</f>
        <v>0.6728868827</v>
      </c>
      <c r="U374" t="str">
        <f>VLOOKUP(K374/Iset3,IDMTData,IF(IChar3=NI1.3,6,IF(IChar3=NI3.0,4,IF(IChar3=VI,5,IF(IChar3=EI,7,IF(IChar3=EI.64,3,8))))))*_TM3</f>
        <v>#N/A</v>
      </c>
      <c r="V374" t="str">
        <f>VLOOKUP(K374/Iset4,IDMTData,IF(IChar4=NI1.3,6,IF(IChar4=NI3.0,4,IF(IChar4=VI,5,IF(IChar4=EI,7,IF(IChar4=EI.64,3,8))))))*_TM4</f>
        <v>#N/A</v>
      </c>
      <c r="W374" t="str">
        <f>VLOOKUP(K374/Iset5,IDMTData,IF(IChar5=NI1.3,6,IF(IChar5=NI3.0,4,IF(IChar5=VI,5,IF(IChar5=EI,7,IF(IChar5=EI.64,3,8))))))*_TM5</f>
        <v>#N/A</v>
      </c>
      <c r="Z374" s="58" t="str">
        <f t="shared" ref="Z374:AB374" si="695">NA()</f>
        <v>#N/A</v>
      </c>
      <c r="AA374" s="58" t="str">
        <f t="shared" si="695"/>
        <v>#N/A</v>
      </c>
      <c r="AB374" s="58" t="str">
        <f t="shared" si="695"/>
        <v>#N/A</v>
      </c>
    </row>
    <row r="375" ht="12.75" customHeight="1">
      <c r="K375" s="57">
        <v>1410.0</v>
      </c>
      <c r="L375" s="58" t="str">
        <f t="shared" ref="L375:P375" si="696">IF(S375=S374,NA(),S375)</f>
        <v>2.0303</v>
      </c>
      <c r="M375" s="58" t="str">
        <f t="shared" si="696"/>
        <v>0.6682</v>
      </c>
      <c r="N375" s="58" t="str">
        <f t="shared" si="696"/>
        <v>#N/A</v>
      </c>
      <c r="O375" s="58" t="str">
        <f t="shared" si="696"/>
        <v>#N/A</v>
      </c>
      <c r="P375" s="58" t="str">
        <f t="shared" si="696"/>
        <v>#N/A</v>
      </c>
      <c r="Q375" s="58"/>
      <c r="S375" t="str">
        <f>VLOOKUP(K375/Iset1,IDMTData,IF(IChar1=NI1.3,6,IF(IChar1=NI3.0,4,IF(IChar1=VI,5,IF(IChar1=EI,7,IF(IChar1=EI.64,3,8))))))*_TM1</f>
        <v>2.030321682</v>
      </c>
      <c r="T375" t="str">
        <f>VLOOKUP(K375/Iset2,IDMTData,IF(IChar2=NI1.3,6,IF(IChar2=NI3.0,4,IF(IChar2=VI,5,IF(IChar2=EI,7,IF(IChar2=EI.64,3,8))))))*_TM2</f>
        <v>0.6682196138</v>
      </c>
      <c r="U375" t="str">
        <f>VLOOKUP(K375/Iset3,IDMTData,IF(IChar3=NI1.3,6,IF(IChar3=NI3.0,4,IF(IChar3=VI,5,IF(IChar3=EI,7,IF(IChar3=EI.64,3,8))))))*_TM3</f>
        <v>#N/A</v>
      </c>
      <c r="V375" t="str">
        <f>VLOOKUP(K375/Iset4,IDMTData,IF(IChar4=NI1.3,6,IF(IChar4=NI3.0,4,IF(IChar4=VI,5,IF(IChar4=EI,7,IF(IChar4=EI.64,3,8))))))*_TM4</f>
        <v>#N/A</v>
      </c>
      <c r="W375" t="str">
        <f>VLOOKUP(K375/Iset5,IDMTData,IF(IChar5=NI1.3,6,IF(IChar5=NI3.0,4,IF(IChar5=VI,5,IF(IChar5=EI,7,IF(IChar5=EI.64,3,8))))))*_TM5</f>
        <v>#N/A</v>
      </c>
      <c r="Z375" s="58" t="str">
        <f t="shared" ref="Z375:AB375" si="697">NA()</f>
        <v>#N/A</v>
      </c>
      <c r="AA375" s="58" t="str">
        <f t="shared" si="697"/>
        <v>#N/A</v>
      </c>
      <c r="AB375" s="58" t="str">
        <f t="shared" si="697"/>
        <v>#N/A</v>
      </c>
    </row>
    <row r="376" ht="12.75" customHeight="1">
      <c r="K376" s="57">
        <v>1420.0</v>
      </c>
      <c r="L376" s="58" t="str">
        <f t="shared" ref="L376:P376" si="698">IF(S376=S375,NA(),S376)</f>
        <v>1.9893</v>
      </c>
      <c r="M376" s="58" t="str">
        <f t="shared" si="698"/>
        <v>0.6636</v>
      </c>
      <c r="N376" s="58" t="str">
        <f t="shared" si="698"/>
        <v>#N/A</v>
      </c>
      <c r="O376" s="58" t="str">
        <f t="shared" si="698"/>
        <v>#N/A</v>
      </c>
      <c r="P376" s="58" t="str">
        <f t="shared" si="698"/>
        <v>#N/A</v>
      </c>
      <c r="Q376" s="58"/>
      <c r="S376" t="str">
        <f>VLOOKUP(K376/Iset1,IDMTData,IF(IChar1=NI1.3,6,IF(IChar1=NI3.0,4,IF(IChar1=VI,5,IF(IChar1=EI,7,IF(IChar1=EI.64,3,8))))))*_TM1</f>
        <v>1.989261661</v>
      </c>
      <c r="T376" t="str">
        <f>VLOOKUP(K376/Iset2,IDMTData,IF(IChar2=NI1.3,6,IF(IChar2=NI3.0,4,IF(IChar2=VI,5,IF(IChar2=EI,7,IF(IChar2=EI.64,3,8))))))*_TM2</f>
        <v>0.6636483086</v>
      </c>
      <c r="U376" t="str">
        <f>VLOOKUP(K376/Iset3,IDMTData,IF(IChar3=NI1.3,6,IF(IChar3=NI3.0,4,IF(IChar3=VI,5,IF(IChar3=EI,7,IF(IChar3=EI.64,3,8))))))*_TM3</f>
        <v>#N/A</v>
      </c>
      <c r="V376" t="str">
        <f>VLOOKUP(K376/Iset4,IDMTData,IF(IChar4=NI1.3,6,IF(IChar4=NI3.0,4,IF(IChar4=VI,5,IF(IChar4=EI,7,IF(IChar4=EI.64,3,8))))))*_TM4</f>
        <v>#N/A</v>
      </c>
      <c r="W376" t="str">
        <f>VLOOKUP(K376/Iset5,IDMTData,IF(IChar5=NI1.3,6,IF(IChar5=NI3.0,4,IF(IChar5=VI,5,IF(IChar5=EI,7,IF(IChar5=EI.64,3,8))))))*_TM5</f>
        <v>#N/A</v>
      </c>
      <c r="Z376" s="58" t="str">
        <f t="shared" ref="Z376:AB376" si="699">NA()</f>
        <v>#N/A</v>
      </c>
      <c r="AA376" s="58" t="str">
        <f t="shared" si="699"/>
        <v>#N/A</v>
      </c>
      <c r="AB376" s="58" t="str">
        <f t="shared" si="699"/>
        <v>#N/A</v>
      </c>
    </row>
    <row r="377" ht="12.75" customHeight="1">
      <c r="K377" s="57">
        <v>1430.0</v>
      </c>
      <c r="L377" s="58" t="str">
        <f t="shared" ref="L377:P377" si="700">IF(S377=S376,NA(),S377)</f>
        <v>1.9501</v>
      </c>
      <c r="M377" s="58" t="str">
        <f t="shared" si="700"/>
        <v>0.6592</v>
      </c>
      <c r="N377" s="58" t="str">
        <f t="shared" si="700"/>
        <v>#N/A</v>
      </c>
      <c r="O377" s="58" t="str">
        <f t="shared" si="700"/>
        <v>#N/A</v>
      </c>
      <c r="P377" s="58" t="str">
        <f t="shared" si="700"/>
        <v>#N/A</v>
      </c>
      <c r="Q377" s="58"/>
      <c r="S377" t="str">
        <f>VLOOKUP(K377/Iset1,IDMTData,IF(IChar1=NI1.3,6,IF(IChar1=NI3.0,4,IF(IChar1=VI,5,IF(IChar1=EI,7,IF(IChar1=EI.64,3,8))))))*_TM1</f>
        <v>1.950095331</v>
      </c>
      <c r="T377" t="str">
        <f>VLOOKUP(K377/Iset2,IDMTData,IF(IChar2=NI1.3,6,IF(IChar2=NI3.0,4,IF(IChar2=VI,5,IF(IChar2=EI,7,IF(IChar2=EI.64,3,8))))))*_TM2</f>
        <v>0.659169927</v>
      </c>
      <c r="U377" t="str">
        <f>VLOOKUP(K377/Iset3,IDMTData,IF(IChar3=NI1.3,6,IF(IChar3=NI3.0,4,IF(IChar3=VI,5,IF(IChar3=EI,7,IF(IChar3=EI.64,3,8))))))*_TM3</f>
        <v>#N/A</v>
      </c>
      <c r="V377" t="str">
        <f>VLOOKUP(K377/Iset4,IDMTData,IF(IChar4=NI1.3,6,IF(IChar4=NI3.0,4,IF(IChar4=VI,5,IF(IChar4=EI,7,IF(IChar4=EI.64,3,8))))))*_TM4</f>
        <v>#N/A</v>
      </c>
      <c r="W377" t="str">
        <f>VLOOKUP(K377/Iset5,IDMTData,IF(IChar5=NI1.3,6,IF(IChar5=NI3.0,4,IF(IChar5=VI,5,IF(IChar5=EI,7,IF(IChar5=EI.64,3,8))))))*_TM5</f>
        <v>#N/A</v>
      </c>
      <c r="Z377" s="58" t="str">
        <f t="shared" ref="Z377:AB377" si="701">NA()</f>
        <v>#N/A</v>
      </c>
      <c r="AA377" s="58" t="str">
        <f t="shared" si="701"/>
        <v>#N/A</v>
      </c>
      <c r="AB377" s="58" t="str">
        <f t="shared" si="701"/>
        <v>#N/A</v>
      </c>
    </row>
    <row r="378" ht="12.75" customHeight="1">
      <c r="K378" s="57">
        <v>1440.0</v>
      </c>
      <c r="L378" s="58" t="str">
        <f t="shared" ref="L378:P378" si="702">IF(S378=S377,NA(),S378)</f>
        <v>1.9127</v>
      </c>
      <c r="M378" s="58" t="str">
        <f t="shared" si="702"/>
        <v>0.6548</v>
      </c>
      <c r="N378" s="58" t="str">
        <f t="shared" si="702"/>
        <v>#N/A</v>
      </c>
      <c r="O378" s="58" t="str">
        <f t="shared" si="702"/>
        <v>#N/A</v>
      </c>
      <c r="P378" s="58" t="str">
        <f t="shared" si="702"/>
        <v>#N/A</v>
      </c>
      <c r="Q378" s="58"/>
      <c r="S378" t="str">
        <f>VLOOKUP(K378/Iset1,IDMTData,IF(IChar1=NI1.3,6,IF(IChar1=NI3.0,4,IF(IChar1=VI,5,IF(IChar1=EI,7,IF(IChar1=EI.64,3,8))))))*_TM1</f>
        <v>1.91269374</v>
      </c>
      <c r="T378" t="str">
        <f>VLOOKUP(K378/Iset2,IDMTData,IF(IChar2=NI1.3,6,IF(IChar2=NI3.0,4,IF(IChar2=VI,5,IF(IChar2=EI,7,IF(IChar2=EI.64,3,8))))))*_TM2</f>
        <v>0.6547815571</v>
      </c>
      <c r="U378" t="str">
        <f>VLOOKUP(K378/Iset3,IDMTData,IF(IChar3=NI1.3,6,IF(IChar3=NI3.0,4,IF(IChar3=VI,5,IF(IChar3=EI,7,IF(IChar3=EI.64,3,8))))))*_TM3</f>
        <v>#N/A</v>
      </c>
      <c r="V378" t="str">
        <f>VLOOKUP(K378/Iset4,IDMTData,IF(IChar4=NI1.3,6,IF(IChar4=NI3.0,4,IF(IChar4=VI,5,IF(IChar4=EI,7,IF(IChar4=EI.64,3,8))))))*_TM4</f>
        <v>#N/A</v>
      </c>
      <c r="W378" t="str">
        <f>VLOOKUP(K378/Iset5,IDMTData,IF(IChar5=NI1.3,6,IF(IChar5=NI3.0,4,IF(IChar5=VI,5,IF(IChar5=EI,7,IF(IChar5=EI.64,3,8))))))*_TM5</f>
        <v>#N/A</v>
      </c>
      <c r="Z378" s="58" t="str">
        <f t="shared" ref="Z378:AB378" si="703">NA()</f>
        <v>#N/A</v>
      </c>
      <c r="AA378" s="58" t="str">
        <f t="shared" si="703"/>
        <v>#N/A</v>
      </c>
      <c r="AB378" s="58" t="str">
        <f t="shared" si="703"/>
        <v>#N/A</v>
      </c>
    </row>
    <row r="379" ht="12.75" customHeight="1">
      <c r="K379" s="57">
        <v>1450.0</v>
      </c>
      <c r="L379" s="58" t="str">
        <f t="shared" ref="L379:P379" si="704">IF(S379=S378,NA(),S379)</f>
        <v>1.8769</v>
      </c>
      <c r="M379" s="58" t="str">
        <f t="shared" si="704"/>
        <v>0.6505</v>
      </c>
      <c r="N379" s="58" t="str">
        <f t="shared" si="704"/>
        <v>#N/A</v>
      </c>
      <c r="O379" s="58" t="str">
        <f t="shared" si="704"/>
        <v>#N/A</v>
      </c>
      <c r="P379" s="58" t="str">
        <f t="shared" si="704"/>
        <v>#N/A</v>
      </c>
      <c r="Q379" s="58"/>
      <c r="S379" t="str">
        <f>VLOOKUP(K379/Iset1,IDMTData,IF(IChar1=NI1.3,6,IF(IChar1=NI3.0,4,IF(IChar1=VI,5,IF(IChar1=EI,7,IF(IChar1=EI.64,3,8))))))*_TM1</f>
        <v>1.876939394</v>
      </c>
      <c r="T379" t="str">
        <f>VLOOKUP(K379/Iset2,IDMTData,IF(IChar2=NI1.3,6,IF(IChar2=NI3.0,4,IF(IChar2=VI,5,IF(IChar2=EI,7,IF(IChar2=EI.64,3,8))))))*_TM2</f>
        <v>0.6504804089</v>
      </c>
      <c r="U379" t="str">
        <f>VLOOKUP(K379/Iset3,IDMTData,IF(IChar3=NI1.3,6,IF(IChar3=NI3.0,4,IF(IChar3=VI,5,IF(IChar3=EI,7,IF(IChar3=EI.64,3,8))))))*_TM3</f>
        <v>#N/A</v>
      </c>
      <c r="V379" t="str">
        <f>VLOOKUP(K379/Iset4,IDMTData,IF(IChar4=NI1.3,6,IF(IChar4=NI3.0,4,IF(IChar4=VI,5,IF(IChar4=EI,7,IF(IChar4=EI.64,3,8))))))*_TM4</f>
        <v>#N/A</v>
      </c>
      <c r="W379" t="str">
        <f>VLOOKUP(K379/Iset5,IDMTData,IF(IChar5=NI1.3,6,IF(IChar5=NI3.0,4,IF(IChar5=VI,5,IF(IChar5=EI,7,IF(IChar5=EI.64,3,8))))))*_TM5</f>
        <v>#N/A</v>
      </c>
      <c r="Z379" s="58" t="str">
        <f t="shared" ref="Z379:AB379" si="705">NA()</f>
        <v>#N/A</v>
      </c>
      <c r="AA379" s="58" t="str">
        <f t="shared" si="705"/>
        <v>#N/A</v>
      </c>
      <c r="AB379" s="58" t="str">
        <f t="shared" si="705"/>
        <v>#N/A</v>
      </c>
    </row>
    <row r="380" ht="12.75" customHeight="1">
      <c r="K380" s="57">
        <v>1460.0</v>
      </c>
      <c r="L380" s="58" t="str">
        <f t="shared" ref="L380:P380" si="706">IF(S380=S379,NA(),S380)</f>
        <v>1.8427</v>
      </c>
      <c r="M380" s="58" t="str">
        <f t="shared" si="706"/>
        <v>0.6463</v>
      </c>
      <c r="N380" s="58" t="str">
        <f t="shared" si="706"/>
        <v>#N/A</v>
      </c>
      <c r="O380" s="58" t="str">
        <f t="shared" si="706"/>
        <v>#N/A</v>
      </c>
      <c r="P380" s="58" t="str">
        <f t="shared" si="706"/>
        <v>#N/A</v>
      </c>
      <c r="Q380" s="58"/>
      <c r="S380" t="str">
        <f>VLOOKUP(K380/Iset1,IDMTData,IF(IChar1=NI1.3,6,IF(IChar1=NI3.0,4,IF(IChar1=VI,5,IF(IChar1=EI,7,IF(IChar1=EI.64,3,8))))))*_TM1</f>
        <v>1.842725015</v>
      </c>
      <c r="T380" t="str">
        <f>VLOOKUP(K380/Iset2,IDMTData,IF(IChar2=NI1.3,6,IF(IChar2=NI3.0,4,IF(IChar2=VI,5,IF(IChar2=EI,7,IF(IChar2=EI.64,3,8))))))*_TM2</f>
        <v>0.6462638075</v>
      </c>
      <c r="U380" t="str">
        <f>VLOOKUP(K380/Iset3,IDMTData,IF(IChar3=NI1.3,6,IF(IChar3=NI3.0,4,IF(IChar3=VI,5,IF(IChar3=EI,7,IF(IChar3=EI.64,3,8))))))*_TM3</f>
        <v>#N/A</v>
      </c>
      <c r="V380" t="str">
        <f>VLOOKUP(K380/Iset4,IDMTData,IF(IChar4=NI1.3,6,IF(IChar4=NI3.0,4,IF(IChar4=VI,5,IF(IChar4=EI,7,IF(IChar4=EI.64,3,8))))))*_TM4</f>
        <v>#N/A</v>
      </c>
      <c r="W380" t="str">
        <f>VLOOKUP(K380/Iset5,IDMTData,IF(IChar5=NI1.3,6,IF(IChar5=NI3.0,4,IF(IChar5=VI,5,IF(IChar5=EI,7,IF(IChar5=EI.64,3,8))))))*_TM5</f>
        <v>#N/A</v>
      </c>
      <c r="Z380" s="58" t="str">
        <f t="shared" ref="Z380:AB380" si="707">NA()</f>
        <v>#N/A</v>
      </c>
      <c r="AA380" s="58" t="str">
        <f t="shared" si="707"/>
        <v>#N/A</v>
      </c>
      <c r="AB380" s="58" t="str">
        <f t="shared" si="707"/>
        <v>#N/A</v>
      </c>
    </row>
    <row r="381" ht="12.75" customHeight="1">
      <c r="K381" s="57">
        <v>1470.0</v>
      </c>
      <c r="L381" s="58" t="str">
        <f t="shared" ref="L381:P381" si="708">IF(S381=S380,NA(),S381)</f>
        <v>1.8100</v>
      </c>
      <c r="M381" s="58" t="str">
        <f t="shared" si="708"/>
        <v>0.6421</v>
      </c>
      <c r="N381" s="58" t="str">
        <f t="shared" si="708"/>
        <v>#N/A</v>
      </c>
      <c r="O381" s="58" t="str">
        <f t="shared" si="708"/>
        <v>#N/A</v>
      </c>
      <c r="P381" s="58" t="str">
        <f t="shared" si="708"/>
        <v>#N/A</v>
      </c>
      <c r="Q381" s="58"/>
      <c r="S381" t="str">
        <f>VLOOKUP(K381/Iset1,IDMTData,IF(IChar1=NI1.3,6,IF(IChar1=NI3.0,4,IF(IChar1=VI,5,IF(IChar1=EI,7,IF(IChar1=EI.64,3,8))))))*_TM1</f>
        <v>1.809952451</v>
      </c>
      <c r="T381" t="str">
        <f>VLOOKUP(K381/Iset2,IDMTData,IF(IChar2=NI1.3,6,IF(IChar2=NI3.0,4,IF(IChar2=VI,5,IF(IChar2=EI,7,IF(IChar2=EI.64,3,8))))))*_TM2</f>
        <v>0.6421291878</v>
      </c>
      <c r="U381" t="str">
        <f>VLOOKUP(K381/Iset3,IDMTData,IF(IChar3=NI1.3,6,IF(IChar3=NI3.0,4,IF(IChar3=VI,5,IF(IChar3=EI,7,IF(IChar3=EI.64,3,8))))))*_TM3</f>
        <v>#N/A</v>
      </c>
      <c r="V381" t="str">
        <f>VLOOKUP(K381/Iset4,IDMTData,IF(IChar4=NI1.3,6,IF(IChar4=NI3.0,4,IF(IChar4=VI,5,IF(IChar4=EI,7,IF(IChar4=EI.64,3,8))))))*_TM4</f>
        <v>#N/A</v>
      </c>
      <c r="W381" t="str">
        <f>VLOOKUP(K381/Iset5,IDMTData,IF(IChar5=NI1.3,6,IF(IChar5=NI3.0,4,IF(IChar5=VI,5,IF(IChar5=EI,7,IF(IChar5=EI.64,3,8))))))*_TM5</f>
        <v>#N/A</v>
      </c>
      <c r="Z381" s="58" t="str">
        <f t="shared" ref="Z381:AB381" si="709">NA()</f>
        <v>#N/A</v>
      </c>
      <c r="AA381" s="58" t="str">
        <f t="shared" si="709"/>
        <v>#N/A</v>
      </c>
      <c r="AB381" s="58" t="str">
        <f t="shared" si="709"/>
        <v>#N/A</v>
      </c>
    </row>
    <row r="382" ht="12.75" customHeight="1">
      <c r="K382" s="57">
        <v>1480.0</v>
      </c>
      <c r="L382" s="58" t="str">
        <f t="shared" ref="L382:P382" si="710">IF(S382=S381,NA(),S382)</f>
        <v>1.7785</v>
      </c>
      <c r="M382" s="58" t="str">
        <f t="shared" si="710"/>
        <v>0.6381</v>
      </c>
      <c r="N382" s="58" t="str">
        <f t="shared" si="710"/>
        <v>#N/A</v>
      </c>
      <c r="O382" s="58" t="str">
        <f t="shared" si="710"/>
        <v>#N/A</v>
      </c>
      <c r="P382" s="58" t="str">
        <f t="shared" si="710"/>
        <v>#N/A</v>
      </c>
      <c r="Q382" s="58"/>
      <c r="S382" t="str">
        <f>VLOOKUP(K382/Iset1,IDMTData,IF(IChar1=NI1.3,6,IF(IChar1=NI3.0,4,IF(IChar1=VI,5,IF(IChar1=EI,7,IF(IChar1=EI.64,3,8))))))*_TM1</f>
        <v>1.778531728</v>
      </c>
      <c r="T382" t="str">
        <f>VLOOKUP(K382/Iset2,IDMTData,IF(IChar2=NI1.3,6,IF(IChar2=NI3.0,4,IF(IChar2=VI,5,IF(IChar2=EI,7,IF(IChar2=EI.64,3,8))))))*_TM2</f>
        <v>0.6380740883</v>
      </c>
      <c r="U382" t="str">
        <f>VLOOKUP(K382/Iset3,IDMTData,IF(IChar3=NI1.3,6,IF(IChar3=NI3.0,4,IF(IChar3=VI,5,IF(IChar3=EI,7,IF(IChar3=EI.64,3,8))))))*_TM3</f>
        <v>#N/A</v>
      </c>
      <c r="V382" t="str">
        <f>VLOOKUP(K382/Iset4,IDMTData,IF(IChar4=NI1.3,6,IF(IChar4=NI3.0,4,IF(IChar4=VI,5,IF(IChar4=EI,7,IF(IChar4=EI.64,3,8))))))*_TM4</f>
        <v>#N/A</v>
      </c>
      <c r="W382" t="str">
        <f>VLOOKUP(K382/Iset5,IDMTData,IF(IChar5=NI1.3,6,IF(IChar5=NI3.0,4,IF(IChar5=VI,5,IF(IChar5=EI,7,IF(IChar5=EI.64,3,8))))))*_TM5</f>
        <v>#N/A</v>
      </c>
      <c r="Z382" s="58" t="str">
        <f t="shared" ref="Z382:AB382" si="711">NA()</f>
        <v>#N/A</v>
      </c>
      <c r="AA382" s="58" t="str">
        <f t="shared" si="711"/>
        <v>#N/A</v>
      </c>
      <c r="AB382" s="58" t="str">
        <f t="shared" si="711"/>
        <v>#N/A</v>
      </c>
    </row>
    <row r="383" ht="12.75" customHeight="1">
      <c r="K383" s="57">
        <v>1490.0</v>
      </c>
      <c r="L383" s="58" t="str">
        <f t="shared" ref="L383:P383" si="712">IF(S383=S382,NA(),S383)</f>
        <v>1.7484</v>
      </c>
      <c r="M383" s="58" t="str">
        <f t="shared" si="712"/>
        <v>0.6341</v>
      </c>
      <c r="N383" s="58" t="str">
        <f t="shared" si="712"/>
        <v>#N/A</v>
      </c>
      <c r="O383" s="58" t="str">
        <f t="shared" si="712"/>
        <v>#N/A</v>
      </c>
      <c r="P383" s="58" t="str">
        <f t="shared" si="712"/>
        <v>#N/A</v>
      </c>
      <c r="Q383" s="58"/>
      <c r="S383" t="str">
        <f>VLOOKUP(K383/Iset1,IDMTData,IF(IChar1=NI1.3,6,IF(IChar1=NI3.0,4,IF(IChar1=VI,5,IF(IChar1=EI,7,IF(IChar1=EI.64,3,8))))))*_TM1</f>
        <v>1.748380213</v>
      </c>
      <c r="T383" t="str">
        <f>VLOOKUP(K383/Iset2,IDMTData,IF(IChar2=NI1.3,6,IF(IChar2=NI3.0,4,IF(IChar2=VI,5,IF(IChar2=EI,7,IF(IChar2=EI.64,3,8))))))*_TM2</f>
        <v>0.6340961463</v>
      </c>
      <c r="U383" t="str">
        <f>VLOOKUP(K383/Iset3,IDMTData,IF(IChar3=NI1.3,6,IF(IChar3=NI3.0,4,IF(IChar3=VI,5,IF(IChar3=EI,7,IF(IChar3=EI.64,3,8))))))*_TM3</f>
        <v>#N/A</v>
      </c>
      <c r="V383" t="str">
        <f>VLOOKUP(K383/Iset4,IDMTData,IF(IChar4=NI1.3,6,IF(IChar4=NI3.0,4,IF(IChar4=VI,5,IF(IChar4=EI,7,IF(IChar4=EI.64,3,8))))))*_TM4</f>
        <v>#N/A</v>
      </c>
      <c r="W383" t="str">
        <f>VLOOKUP(K383/Iset5,IDMTData,IF(IChar5=NI1.3,6,IF(IChar5=NI3.0,4,IF(IChar5=VI,5,IF(IChar5=EI,7,IF(IChar5=EI.64,3,8))))))*_TM5</f>
        <v>#N/A</v>
      </c>
      <c r="Z383" s="58" t="str">
        <f t="shared" ref="Z383:AB383" si="713">NA()</f>
        <v>#N/A</v>
      </c>
      <c r="AA383" s="58" t="str">
        <f t="shared" si="713"/>
        <v>#N/A</v>
      </c>
      <c r="AB383" s="58" t="str">
        <f t="shared" si="713"/>
        <v>#N/A</v>
      </c>
    </row>
    <row r="384" ht="12.75" customHeight="1">
      <c r="K384" s="57">
        <v>1500.0</v>
      </c>
      <c r="L384" s="58" t="str">
        <f t="shared" ref="L384:P384" si="714">IF(S384=S383,NA(),S384)</f>
        <v>1.7194</v>
      </c>
      <c r="M384" s="58" t="str">
        <f t="shared" si="714"/>
        <v>0.6302</v>
      </c>
      <c r="N384" s="58" t="str">
        <f t="shared" si="714"/>
        <v>#N/A</v>
      </c>
      <c r="O384" s="58" t="str">
        <f t="shared" si="714"/>
        <v>#N/A</v>
      </c>
      <c r="P384" s="58" t="str">
        <f t="shared" si="714"/>
        <v>#N/A</v>
      </c>
      <c r="Q384" s="58"/>
      <c r="S384" t="str">
        <f>VLOOKUP(K384/Iset1,IDMTData,IF(IChar1=NI1.3,6,IF(IChar1=NI3.0,4,IF(IChar1=VI,5,IF(IChar1=EI,7,IF(IChar1=EI.64,3,8))))))*_TM1</f>
        <v>1.719421885</v>
      </c>
      <c r="T384" t="str">
        <f>VLOOKUP(K384/Iset2,IDMTData,IF(IChar2=NI1.3,6,IF(IChar2=NI3.0,4,IF(IChar2=VI,5,IF(IChar2=EI,7,IF(IChar2=EI.64,3,8))))))*_TM2</f>
        <v>0.6301930927</v>
      </c>
      <c r="U384" t="str">
        <f>VLOOKUP(K384/Iset3,IDMTData,IF(IChar3=NI1.3,6,IF(IChar3=NI3.0,4,IF(IChar3=VI,5,IF(IChar3=EI,7,IF(IChar3=EI.64,3,8))))))*_TM3</f>
        <v>#N/A</v>
      </c>
      <c r="V384" t="str">
        <f>VLOOKUP(K384/Iset4,IDMTData,IF(IChar4=NI1.3,6,IF(IChar4=NI3.0,4,IF(IChar4=VI,5,IF(IChar4=EI,7,IF(IChar4=EI.64,3,8))))))*_TM4</f>
        <v>#N/A</v>
      </c>
      <c r="W384" t="str">
        <f>VLOOKUP(K384/Iset5,IDMTData,IF(IChar5=NI1.3,6,IF(IChar5=NI3.0,4,IF(IChar5=VI,5,IF(IChar5=EI,7,IF(IChar5=EI.64,3,8))))))*_TM5</f>
        <v>#N/A</v>
      </c>
      <c r="Z384" s="58" t="str">
        <f t="shared" ref="Z384:AB384" si="715">NA()</f>
        <v>#N/A</v>
      </c>
      <c r="AA384" s="58" t="str">
        <f t="shared" si="715"/>
        <v>#N/A</v>
      </c>
      <c r="AB384" s="58" t="str">
        <f t="shared" si="715"/>
        <v>#N/A</v>
      </c>
    </row>
    <row r="385" ht="12.75" customHeight="1">
      <c r="K385" s="57">
        <v>1510.0</v>
      </c>
      <c r="L385" s="58" t="str">
        <f t="shared" ref="L385:P385" si="716">IF(S385=S384,NA(),S385)</f>
        <v>1.6916</v>
      </c>
      <c r="M385" s="58" t="str">
        <f t="shared" si="716"/>
        <v>#N/A</v>
      </c>
      <c r="N385" s="58" t="str">
        <f t="shared" si="716"/>
        <v>#N/A</v>
      </c>
      <c r="O385" s="58" t="str">
        <f t="shared" si="716"/>
        <v>#N/A</v>
      </c>
      <c r="P385" s="58" t="str">
        <f t="shared" si="716"/>
        <v>#N/A</v>
      </c>
      <c r="Q385" s="58"/>
      <c r="S385" t="str">
        <f>VLOOKUP(K385/Iset1,IDMTData,IF(IChar1=NI1.3,6,IF(IChar1=NI3.0,4,IF(IChar1=VI,5,IF(IChar1=EI,7,IF(IChar1=EI.64,3,8))))))*_TM1</f>
        <v>1.691586678</v>
      </c>
      <c r="T385" t="str">
        <f>VLOOKUP(K385/Iset2,IDMTData,IF(IChar2=NI1.3,6,IF(IChar2=NI3.0,4,IF(IChar2=VI,5,IF(IChar2=EI,7,IF(IChar2=EI.64,3,8))))))*_TM2</f>
        <v>0.6301930927</v>
      </c>
      <c r="U385" t="str">
        <f>VLOOKUP(K385/Iset3,IDMTData,IF(IChar3=NI1.3,6,IF(IChar3=NI3.0,4,IF(IChar3=VI,5,IF(IChar3=EI,7,IF(IChar3=EI.64,3,8))))))*_TM3</f>
        <v>#N/A</v>
      </c>
      <c r="V385" t="str">
        <f>VLOOKUP(K385/Iset4,IDMTData,IF(IChar4=NI1.3,6,IF(IChar4=NI3.0,4,IF(IChar4=VI,5,IF(IChar4=EI,7,IF(IChar4=EI.64,3,8))))))*_TM4</f>
        <v>#N/A</v>
      </c>
      <c r="W385" t="str">
        <f>VLOOKUP(K385/Iset5,IDMTData,IF(IChar5=NI1.3,6,IF(IChar5=NI3.0,4,IF(IChar5=VI,5,IF(IChar5=EI,7,IF(IChar5=EI.64,3,8))))))*_TM5</f>
        <v>#N/A</v>
      </c>
      <c r="Z385" s="58" t="str">
        <f t="shared" ref="Z385:AB385" si="717">NA()</f>
        <v>#N/A</v>
      </c>
      <c r="AA385" s="58" t="str">
        <f t="shared" si="717"/>
        <v>#N/A</v>
      </c>
      <c r="AB385" s="58" t="str">
        <f t="shared" si="717"/>
        <v>#N/A</v>
      </c>
    </row>
    <row r="386" ht="12.75" customHeight="1">
      <c r="K386" s="57">
        <v>1520.0</v>
      </c>
      <c r="L386" s="58" t="str">
        <f t="shared" ref="L386:P386" si="718">IF(S386=S385,NA(),S386)</f>
        <v>1.6648</v>
      </c>
      <c r="M386" s="58" t="str">
        <f t="shared" si="718"/>
        <v>#N/A</v>
      </c>
      <c r="N386" s="58" t="str">
        <f t="shared" si="718"/>
        <v>#N/A</v>
      </c>
      <c r="O386" s="58" t="str">
        <f t="shared" si="718"/>
        <v>#N/A</v>
      </c>
      <c r="P386" s="58" t="str">
        <f t="shared" si="718"/>
        <v>#N/A</v>
      </c>
      <c r="Q386" s="58"/>
      <c r="S386" t="str">
        <f>VLOOKUP(K386/Iset1,IDMTData,IF(IChar1=NI1.3,6,IF(IChar1=NI3.0,4,IF(IChar1=VI,5,IF(IChar1=EI,7,IF(IChar1=EI.64,3,8))))))*_TM1</f>
        <v>1.664809918</v>
      </c>
      <c r="T386" t="str">
        <f>VLOOKUP(K386/Iset2,IDMTData,IF(IChar2=NI1.3,6,IF(IChar2=NI3.0,4,IF(IChar2=VI,5,IF(IChar2=EI,7,IF(IChar2=EI.64,3,8))))))*_TM2</f>
        <v>0.6301930927</v>
      </c>
      <c r="U386" t="str">
        <f>VLOOKUP(K386/Iset3,IDMTData,IF(IChar3=NI1.3,6,IF(IChar3=NI3.0,4,IF(IChar3=VI,5,IF(IChar3=EI,7,IF(IChar3=EI.64,3,8))))))*_TM3</f>
        <v>#N/A</v>
      </c>
      <c r="V386" t="str">
        <f>VLOOKUP(K386/Iset4,IDMTData,IF(IChar4=NI1.3,6,IF(IChar4=NI3.0,4,IF(IChar4=VI,5,IF(IChar4=EI,7,IF(IChar4=EI.64,3,8))))))*_TM4</f>
        <v>#N/A</v>
      </c>
      <c r="W386" t="str">
        <f>VLOOKUP(K386/Iset5,IDMTData,IF(IChar5=NI1.3,6,IF(IChar5=NI3.0,4,IF(IChar5=VI,5,IF(IChar5=EI,7,IF(IChar5=EI.64,3,8))))))*_TM5</f>
        <v>#N/A</v>
      </c>
      <c r="Z386" s="58" t="str">
        <f t="shared" ref="Z386:AB386" si="719">NA()</f>
        <v>#N/A</v>
      </c>
      <c r="AA386" s="58" t="str">
        <f t="shared" si="719"/>
        <v>#N/A</v>
      </c>
      <c r="AB386" s="58" t="str">
        <f t="shared" si="719"/>
        <v>#N/A</v>
      </c>
    </row>
    <row r="387" ht="12.75" customHeight="1">
      <c r="K387" s="57">
        <v>1530.0</v>
      </c>
      <c r="L387" s="58" t="str">
        <f t="shared" ref="L387:P387" si="720">IF(S387=S386,NA(),S387)</f>
        <v>1.6390</v>
      </c>
      <c r="M387" s="58" t="str">
        <f t="shared" si="720"/>
        <v>#N/A</v>
      </c>
      <c r="N387" s="58" t="str">
        <f t="shared" si="720"/>
        <v>#N/A</v>
      </c>
      <c r="O387" s="58" t="str">
        <f t="shared" si="720"/>
        <v>#N/A</v>
      </c>
      <c r="P387" s="58" t="str">
        <f t="shared" si="720"/>
        <v>#N/A</v>
      </c>
      <c r="Q387" s="58"/>
      <c r="S387" t="str">
        <f>VLOOKUP(K387/Iset1,IDMTData,IF(IChar1=NI1.3,6,IF(IChar1=NI3.0,4,IF(IChar1=VI,5,IF(IChar1=EI,7,IF(IChar1=EI.64,3,8))))))*_TM1</f>
        <v>1.639031809</v>
      </c>
      <c r="T387" t="str">
        <f>VLOOKUP(K387/Iset2,IDMTData,IF(IChar2=NI1.3,6,IF(IChar2=NI3.0,4,IF(IChar2=VI,5,IF(IChar2=EI,7,IF(IChar2=EI.64,3,8))))))*_TM2</f>
        <v>0.6301930927</v>
      </c>
      <c r="U387" t="str">
        <f>VLOOKUP(K387/Iset3,IDMTData,IF(IChar3=NI1.3,6,IF(IChar3=NI3.0,4,IF(IChar3=VI,5,IF(IChar3=EI,7,IF(IChar3=EI.64,3,8))))))*_TM3</f>
        <v>#N/A</v>
      </c>
      <c r="V387" t="str">
        <f>VLOOKUP(K387/Iset4,IDMTData,IF(IChar4=NI1.3,6,IF(IChar4=NI3.0,4,IF(IChar4=VI,5,IF(IChar4=EI,7,IF(IChar4=EI.64,3,8))))))*_TM4</f>
        <v>#N/A</v>
      </c>
      <c r="W387" t="str">
        <f>VLOOKUP(K387/Iset5,IDMTData,IF(IChar5=NI1.3,6,IF(IChar5=NI3.0,4,IF(IChar5=VI,5,IF(IChar5=EI,7,IF(IChar5=EI.64,3,8))))))*_TM5</f>
        <v>#N/A</v>
      </c>
      <c r="Z387" s="58" t="str">
        <f t="shared" ref="Z387:AB387" si="721">NA()</f>
        <v>#N/A</v>
      </c>
      <c r="AA387" s="58" t="str">
        <f t="shared" si="721"/>
        <v>#N/A</v>
      </c>
      <c r="AB387" s="58" t="str">
        <f t="shared" si="721"/>
        <v>#N/A</v>
      </c>
    </row>
    <row r="388" ht="12.75" customHeight="1">
      <c r="K388" s="57">
        <v>1540.0</v>
      </c>
      <c r="L388" s="58" t="str">
        <f t="shared" ref="L388:P388" si="722">IF(S388=S387,NA(),S388)</f>
        <v>1.6142</v>
      </c>
      <c r="M388" s="58" t="str">
        <f t="shared" si="722"/>
        <v>#N/A</v>
      </c>
      <c r="N388" s="58" t="str">
        <f t="shared" si="722"/>
        <v>#N/A</v>
      </c>
      <c r="O388" s="58" t="str">
        <f t="shared" si="722"/>
        <v>#N/A</v>
      </c>
      <c r="P388" s="58" t="str">
        <f t="shared" si="722"/>
        <v>#N/A</v>
      </c>
      <c r="Q388" s="58"/>
      <c r="S388" t="str">
        <f>VLOOKUP(K388/Iset1,IDMTData,IF(IChar1=NI1.3,6,IF(IChar1=NI3.0,4,IF(IChar1=VI,5,IF(IChar1=EI,7,IF(IChar1=EI.64,3,8))))))*_TM1</f>
        <v>1.614196981</v>
      </c>
      <c r="T388" t="str">
        <f>VLOOKUP(K388/Iset2,IDMTData,IF(IChar2=NI1.3,6,IF(IChar2=NI3.0,4,IF(IChar2=VI,5,IF(IChar2=EI,7,IF(IChar2=EI.64,3,8))))))*_TM2</f>
        <v>0.6301930927</v>
      </c>
      <c r="U388" t="str">
        <f>VLOOKUP(K388/Iset3,IDMTData,IF(IChar3=NI1.3,6,IF(IChar3=NI3.0,4,IF(IChar3=VI,5,IF(IChar3=EI,7,IF(IChar3=EI.64,3,8))))))*_TM3</f>
        <v>#N/A</v>
      </c>
      <c r="V388" t="str">
        <f>VLOOKUP(K388/Iset4,IDMTData,IF(IChar4=NI1.3,6,IF(IChar4=NI3.0,4,IF(IChar4=VI,5,IF(IChar4=EI,7,IF(IChar4=EI.64,3,8))))))*_TM4</f>
        <v>#N/A</v>
      </c>
      <c r="W388" t="str">
        <f>VLOOKUP(K388/Iset5,IDMTData,IF(IChar5=NI1.3,6,IF(IChar5=NI3.0,4,IF(IChar5=VI,5,IF(IChar5=EI,7,IF(IChar5=EI.64,3,8))))))*_TM5</f>
        <v>#N/A</v>
      </c>
      <c r="Z388" s="58" t="str">
        <f t="shared" ref="Z388:AB388" si="723">NA()</f>
        <v>#N/A</v>
      </c>
      <c r="AA388" s="58" t="str">
        <f t="shared" si="723"/>
        <v>#N/A</v>
      </c>
      <c r="AB388" s="58" t="str">
        <f t="shared" si="723"/>
        <v>#N/A</v>
      </c>
    </row>
    <row r="389" ht="12.75" customHeight="1">
      <c r="K389" s="57">
        <v>1550.0</v>
      </c>
      <c r="L389" s="58" t="str">
        <f t="shared" ref="L389:P389" si="724">IF(S389=S388,NA(),S389)</f>
        <v>1.5903</v>
      </c>
      <c r="M389" s="58" t="str">
        <f t="shared" si="724"/>
        <v>0.6117</v>
      </c>
      <c r="N389" s="58" t="str">
        <f t="shared" si="724"/>
        <v>#N/A</v>
      </c>
      <c r="O389" s="58" t="str">
        <f t="shared" si="724"/>
        <v>#N/A</v>
      </c>
      <c r="P389" s="58" t="str">
        <f t="shared" si="724"/>
        <v>#N/A</v>
      </c>
      <c r="Q389" s="58"/>
      <c r="S389" t="str">
        <f>VLOOKUP(K389/Iset1,IDMTData,IF(IChar1=NI1.3,6,IF(IChar1=NI3.0,4,IF(IChar1=VI,5,IF(IChar1=EI,7,IF(IChar1=EI.64,3,8))))))*_TM1</f>
        <v>1.590254092</v>
      </c>
      <c r="T389" t="str">
        <f>VLOOKUP(K389/Iset2,IDMTData,IF(IChar2=NI1.3,6,IF(IChar2=NI3.0,4,IF(IChar2=VI,5,IF(IChar2=EI,7,IF(IChar2=EI.64,3,8))))))*_TM2</f>
        <v>0.611727737</v>
      </c>
      <c r="U389" t="str">
        <f>VLOOKUP(K389/Iset3,IDMTData,IF(IChar3=NI1.3,6,IF(IChar3=NI3.0,4,IF(IChar3=VI,5,IF(IChar3=EI,7,IF(IChar3=EI.64,3,8))))))*_TM3</f>
        <v>#N/A</v>
      </c>
      <c r="V389" t="str">
        <f>VLOOKUP(K389/Iset4,IDMTData,IF(IChar4=NI1.3,6,IF(IChar4=NI3.0,4,IF(IChar4=VI,5,IF(IChar4=EI,7,IF(IChar4=EI.64,3,8))))))*_TM4</f>
        <v>#N/A</v>
      </c>
      <c r="W389" t="str">
        <f>VLOOKUP(K389/Iset5,IDMTData,IF(IChar5=NI1.3,6,IF(IChar5=NI3.0,4,IF(IChar5=VI,5,IF(IChar5=EI,7,IF(IChar5=EI.64,3,8))))))*_TM5</f>
        <v>#N/A</v>
      </c>
      <c r="Z389" s="58" t="str">
        <f t="shared" ref="Z389:AB389" si="725">NA()</f>
        <v>#N/A</v>
      </c>
      <c r="AA389" s="58" t="str">
        <f t="shared" si="725"/>
        <v>#N/A</v>
      </c>
      <c r="AB389" s="58" t="str">
        <f t="shared" si="725"/>
        <v>#N/A</v>
      </c>
    </row>
    <row r="390" ht="12.75" customHeight="1">
      <c r="K390" s="57">
        <v>1560.0</v>
      </c>
      <c r="L390" s="58" t="str">
        <f t="shared" ref="L390:P390" si="726">IF(S390=S389,NA(),S390)</f>
        <v>1.5672</v>
      </c>
      <c r="M390" s="58" t="str">
        <f t="shared" si="726"/>
        <v>#N/A</v>
      </c>
      <c r="N390" s="58" t="str">
        <f t="shared" si="726"/>
        <v>#N/A</v>
      </c>
      <c r="O390" s="58" t="str">
        <f t="shared" si="726"/>
        <v>#N/A</v>
      </c>
      <c r="P390" s="58" t="str">
        <f t="shared" si="726"/>
        <v>#N/A</v>
      </c>
      <c r="Q390" s="58"/>
      <c r="S390" t="str">
        <f>VLOOKUP(K390/Iset1,IDMTData,IF(IChar1=NI1.3,6,IF(IChar1=NI3.0,4,IF(IChar1=VI,5,IF(IChar1=EI,7,IF(IChar1=EI.64,3,8))))))*_TM1</f>
        <v>1.567155461</v>
      </c>
      <c r="T390" t="str">
        <f>VLOOKUP(K390/Iset2,IDMTData,IF(IChar2=NI1.3,6,IF(IChar2=NI3.0,4,IF(IChar2=VI,5,IF(IChar2=EI,7,IF(IChar2=EI.64,3,8))))))*_TM2</f>
        <v>0.611727737</v>
      </c>
      <c r="U390" t="str">
        <f>VLOOKUP(K390/Iset3,IDMTData,IF(IChar3=NI1.3,6,IF(IChar3=NI3.0,4,IF(IChar3=VI,5,IF(IChar3=EI,7,IF(IChar3=EI.64,3,8))))))*_TM3</f>
        <v>#N/A</v>
      </c>
      <c r="V390" t="str">
        <f>VLOOKUP(K390/Iset4,IDMTData,IF(IChar4=NI1.3,6,IF(IChar4=NI3.0,4,IF(IChar4=VI,5,IF(IChar4=EI,7,IF(IChar4=EI.64,3,8))))))*_TM4</f>
        <v>#N/A</v>
      </c>
      <c r="W390" t="str">
        <f>VLOOKUP(K390/Iset5,IDMTData,IF(IChar5=NI1.3,6,IF(IChar5=NI3.0,4,IF(IChar5=VI,5,IF(IChar5=EI,7,IF(IChar5=EI.64,3,8))))))*_TM5</f>
        <v>#N/A</v>
      </c>
      <c r="Z390" s="58" t="str">
        <f t="shared" ref="Z390:AB390" si="727">NA()</f>
        <v>#N/A</v>
      </c>
      <c r="AA390" s="58" t="str">
        <f t="shared" si="727"/>
        <v>#N/A</v>
      </c>
      <c r="AB390" s="58" t="str">
        <f t="shared" si="727"/>
        <v>#N/A</v>
      </c>
    </row>
    <row r="391" ht="12.75" customHeight="1">
      <c r="K391" s="57">
        <v>1570.0</v>
      </c>
      <c r="L391" s="58" t="str">
        <f t="shared" ref="L391:P391" si="728">IF(S391=S390,NA(),S391)</f>
        <v>1.5449</v>
      </c>
      <c r="M391" s="58" t="str">
        <f t="shared" si="728"/>
        <v>#N/A</v>
      </c>
      <c r="N391" s="58" t="str">
        <f t="shared" si="728"/>
        <v>#N/A</v>
      </c>
      <c r="O391" s="58" t="str">
        <f t="shared" si="728"/>
        <v>#N/A</v>
      </c>
      <c r="P391" s="58" t="str">
        <f t="shared" si="728"/>
        <v>#N/A</v>
      </c>
      <c r="Q391" s="58"/>
      <c r="S391" t="str">
        <f>VLOOKUP(K391/Iset1,IDMTData,IF(IChar1=NI1.3,6,IF(IChar1=NI3.0,4,IF(IChar1=VI,5,IF(IChar1=EI,7,IF(IChar1=EI.64,3,8))))))*_TM1</f>
        <v>1.544856757</v>
      </c>
      <c r="T391" t="str">
        <f>VLOOKUP(K391/Iset2,IDMTData,IF(IChar2=NI1.3,6,IF(IChar2=NI3.0,4,IF(IChar2=VI,5,IF(IChar2=EI,7,IF(IChar2=EI.64,3,8))))))*_TM2</f>
        <v>0.611727737</v>
      </c>
      <c r="U391" t="str">
        <f>VLOOKUP(K391/Iset3,IDMTData,IF(IChar3=NI1.3,6,IF(IChar3=NI3.0,4,IF(IChar3=VI,5,IF(IChar3=EI,7,IF(IChar3=EI.64,3,8))))))*_TM3</f>
        <v>#N/A</v>
      </c>
      <c r="V391" t="str">
        <f>VLOOKUP(K391/Iset4,IDMTData,IF(IChar4=NI1.3,6,IF(IChar4=NI3.0,4,IF(IChar4=VI,5,IF(IChar4=EI,7,IF(IChar4=EI.64,3,8))))))*_TM4</f>
        <v>#N/A</v>
      </c>
      <c r="W391" t="str">
        <f>VLOOKUP(K391/Iset5,IDMTData,IF(IChar5=NI1.3,6,IF(IChar5=NI3.0,4,IF(IChar5=VI,5,IF(IChar5=EI,7,IF(IChar5=EI.64,3,8))))))*_TM5</f>
        <v>#N/A</v>
      </c>
      <c r="Z391" s="58" t="str">
        <f t="shared" ref="Z391:AB391" si="729">NA()</f>
        <v>#N/A</v>
      </c>
      <c r="AA391" s="58" t="str">
        <f t="shared" si="729"/>
        <v>#N/A</v>
      </c>
      <c r="AB391" s="58" t="str">
        <f t="shared" si="729"/>
        <v>#N/A</v>
      </c>
    </row>
    <row r="392" ht="12.75" customHeight="1">
      <c r="K392" s="57">
        <v>1580.0</v>
      </c>
      <c r="L392" s="58" t="str">
        <f t="shared" ref="L392:P392" si="730">IF(S392=S391,NA(),S392)</f>
        <v>1.5233</v>
      </c>
      <c r="M392" s="58" t="str">
        <f t="shared" si="730"/>
        <v>#N/A</v>
      </c>
      <c r="N392" s="58" t="str">
        <f t="shared" si="730"/>
        <v>#N/A</v>
      </c>
      <c r="O392" s="58" t="str">
        <f t="shared" si="730"/>
        <v>#N/A</v>
      </c>
      <c r="P392" s="58" t="str">
        <f t="shared" si="730"/>
        <v>#N/A</v>
      </c>
      <c r="Q392" s="58"/>
      <c r="S392" t="str">
        <f>VLOOKUP(K392/Iset1,IDMTData,IF(IChar1=NI1.3,6,IF(IChar1=NI3.0,4,IF(IChar1=VI,5,IF(IChar1=EI,7,IF(IChar1=EI.64,3,8))))))*_TM1</f>
        <v>1.5233167</v>
      </c>
      <c r="T392" t="str">
        <f>VLOOKUP(K392/Iset2,IDMTData,IF(IChar2=NI1.3,6,IF(IChar2=NI3.0,4,IF(IChar2=VI,5,IF(IChar2=EI,7,IF(IChar2=EI.64,3,8))))))*_TM2</f>
        <v>0.611727737</v>
      </c>
      <c r="U392" t="str">
        <f>VLOOKUP(K392/Iset3,IDMTData,IF(IChar3=NI1.3,6,IF(IChar3=NI3.0,4,IF(IChar3=VI,5,IF(IChar3=EI,7,IF(IChar3=EI.64,3,8))))))*_TM3</f>
        <v>#N/A</v>
      </c>
      <c r="V392" t="str">
        <f>VLOOKUP(K392/Iset4,IDMTData,IF(IChar4=NI1.3,6,IF(IChar4=NI3.0,4,IF(IChar4=VI,5,IF(IChar4=EI,7,IF(IChar4=EI.64,3,8))))))*_TM4</f>
        <v>#N/A</v>
      </c>
      <c r="W392" t="str">
        <f>VLOOKUP(K392/Iset5,IDMTData,IF(IChar5=NI1.3,6,IF(IChar5=NI3.0,4,IF(IChar5=VI,5,IF(IChar5=EI,7,IF(IChar5=EI.64,3,8))))))*_TM5</f>
        <v>#N/A</v>
      </c>
      <c r="Z392" s="58" t="str">
        <f t="shared" ref="Z392:AB392" si="731">NA()</f>
        <v>#N/A</v>
      </c>
      <c r="AA392" s="58" t="str">
        <f t="shared" si="731"/>
        <v>#N/A</v>
      </c>
      <c r="AB392" s="58" t="str">
        <f t="shared" si="731"/>
        <v>#N/A</v>
      </c>
    </row>
    <row r="393" ht="12.75" customHeight="1">
      <c r="K393" s="57">
        <v>1590.0</v>
      </c>
      <c r="L393" s="58" t="str">
        <f t="shared" ref="L393:P393" si="732">IF(S393=S392,NA(),S393)</f>
        <v>1.5025</v>
      </c>
      <c r="M393" s="58" t="str">
        <f t="shared" si="732"/>
        <v>#N/A</v>
      </c>
      <c r="N393" s="58" t="str">
        <f t="shared" si="732"/>
        <v>#N/A</v>
      </c>
      <c r="O393" s="58" t="str">
        <f t="shared" si="732"/>
        <v>#N/A</v>
      </c>
      <c r="P393" s="58" t="str">
        <f t="shared" si="732"/>
        <v>#N/A</v>
      </c>
      <c r="Q393" s="58"/>
      <c r="S393" t="str">
        <f>VLOOKUP(K393/Iset1,IDMTData,IF(IChar1=NI1.3,6,IF(IChar1=NI3.0,4,IF(IChar1=VI,5,IF(IChar1=EI,7,IF(IChar1=EI.64,3,8))))))*_TM1</f>
        <v>1.502496809</v>
      </c>
      <c r="T393" t="str">
        <f>VLOOKUP(K393/Iset2,IDMTData,IF(IChar2=NI1.3,6,IF(IChar2=NI3.0,4,IF(IChar2=VI,5,IF(IChar2=EI,7,IF(IChar2=EI.64,3,8))))))*_TM2</f>
        <v>0.611727737</v>
      </c>
      <c r="U393" t="str">
        <f>VLOOKUP(K393/Iset3,IDMTData,IF(IChar3=NI1.3,6,IF(IChar3=NI3.0,4,IF(IChar3=VI,5,IF(IChar3=EI,7,IF(IChar3=EI.64,3,8))))))*_TM3</f>
        <v>#N/A</v>
      </c>
      <c r="V393" t="str">
        <f>VLOOKUP(K393/Iset4,IDMTData,IF(IChar4=NI1.3,6,IF(IChar4=NI3.0,4,IF(IChar4=VI,5,IF(IChar4=EI,7,IF(IChar4=EI.64,3,8))))))*_TM4</f>
        <v>#N/A</v>
      </c>
      <c r="W393" t="str">
        <f>VLOOKUP(K393/Iset5,IDMTData,IF(IChar5=NI1.3,6,IF(IChar5=NI3.0,4,IF(IChar5=VI,5,IF(IChar5=EI,7,IF(IChar5=EI.64,3,8))))))*_TM5</f>
        <v>#N/A</v>
      </c>
      <c r="Z393" s="58" t="str">
        <f t="shared" ref="Z393:AB393" si="733">NA()</f>
        <v>#N/A</v>
      </c>
      <c r="AA393" s="58" t="str">
        <f t="shared" si="733"/>
        <v>#N/A</v>
      </c>
      <c r="AB393" s="58" t="str">
        <f t="shared" si="733"/>
        <v>#N/A</v>
      </c>
    </row>
    <row r="394" ht="12.75" customHeight="1">
      <c r="K394" s="57">
        <v>1600.0</v>
      </c>
      <c r="L394" s="58" t="str">
        <f t="shared" ref="L394:P394" si="734">IF(S394=S393,NA(),S394)</f>
        <v>1.4824</v>
      </c>
      <c r="M394" s="58" t="str">
        <f t="shared" si="734"/>
        <v>0.5948</v>
      </c>
      <c r="N394" s="58" t="str">
        <f t="shared" si="734"/>
        <v>#N/A</v>
      </c>
      <c r="O394" s="58" t="str">
        <f t="shared" si="734"/>
        <v>#N/A</v>
      </c>
      <c r="P394" s="58" t="str">
        <f t="shared" si="734"/>
        <v>#N/A</v>
      </c>
      <c r="Q394" s="58"/>
      <c r="S394" t="str">
        <f>VLOOKUP(K394/Iset1,IDMTData,IF(IChar1=NI1.3,6,IF(IChar1=NI3.0,4,IF(IChar1=VI,5,IF(IChar1=EI,7,IF(IChar1=EI.64,3,8))))))*_TM1</f>
        <v>1.482361168</v>
      </c>
      <c r="T394" t="str">
        <f>VLOOKUP(K394/Iset2,IDMTData,IF(IChar2=NI1.3,6,IF(IChar2=NI3.0,4,IF(IChar2=VI,5,IF(IChar2=EI,7,IF(IChar2=EI.64,3,8))))))*_TM2</f>
        <v>0.5948407604</v>
      </c>
      <c r="U394" t="str">
        <f>VLOOKUP(K394/Iset3,IDMTData,IF(IChar3=NI1.3,6,IF(IChar3=NI3.0,4,IF(IChar3=VI,5,IF(IChar3=EI,7,IF(IChar3=EI.64,3,8))))))*_TM3</f>
        <v>#N/A</v>
      </c>
      <c r="V394" t="str">
        <f>VLOOKUP(K394/Iset4,IDMTData,IF(IChar4=NI1.3,6,IF(IChar4=NI3.0,4,IF(IChar4=VI,5,IF(IChar4=EI,7,IF(IChar4=EI.64,3,8))))))*_TM4</f>
        <v>#N/A</v>
      </c>
      <c r="W394" t="str">
        <f>VLOOKUP(K394/Iset5,IDMTData,IF(IChar5=NI1.3,6,IF(IChar5=NI3.0,4,IF(IChar5=VI,5,IF(IChar5=EI,7,IF(IChar5=EI.64,3,8))))))*_TM5</f>
        <v>#N/A</v>
      </c>
      <c r="Z394" s="58" t="str">
        <f t="shared" ref="Z394:AB394" si="735">NA()</f>
        <v>#N/A</v>
      </c>
      <c r="AA394" s="58" t="str">
        <f t="shared" si="735"/>
        <v>#N/A</v>
      </c>
      <c r="AB394" s="58" t="str">
        <f t="shared" si="735"/>
        <v>#N/A</v>
      </c>
    </row>
    <row r="395" ht="12.75" customHeight="1">
      <c r="K395" s="57">
        <v>1610.0</v>
      </c>
      <c r="L395" s="58" t="str">
        <f t="shared" ref="L395:P395" si="736">IF(S395=S394,NA(),S395)</f>
        <v>1.4629</v>
      </c>
      <c r="M395" s="58" t="str">
        <f t="shared" si="736"/>
        <v>#N/A</v>
      </c>
      <c r="N395" s="58" t="str">
        <f t="shared" si="736"/>
        <v>#N/A</v>
      </c>
      <c r="O395" s="58" t="str">
        <f t="shared" si="736"/>
        <v>#N/A</v>
      </c>
      <c r="P395" s="58" t="str">
        <f t="shared" si="736"/>
        <v>#N/A</v>
      </c>
      <c r="Q395" s="58"/>
      <c r="S395" t="str">
        <f>VLOOKUP(K395/Iset1,IDMTData,IF(IChar1=NI1.3,6,IF(IChar1=NI3.0,4,IF(IChar1=VI,5,IF(IChar1=EI,7,IF(IChar1=EI.64,3,8))))))*_TM1</f>
        <v>1.462876214</v>
      </c>
      <c r="T395" t="str">
        <f>VLOOKUP(K395/Iset2,IDMTData,IF(IChar2=NI1.3,6,IF(IChar2=NI3.0,4,IF(IChar2=VI,5,IF(IChar2=EI,7,IF(IChar2=EI.64,3,8))))))*_TM2</f>
        <v>0.5948407604</v>
      </c>
      <c r="U395" t="str">
        <f>VLOOKUP(K395/Iset3,IDMTData,IF(IChar3=NI1.3,6,IF(IChar3=NI3.0,4,IF(IChar3=VI,5,IF(IChar3=EI,7,IF(IChar3=EI.64,3,8))))))*_TM3</f>
        <v>#N/A</v>
      </c>
      <c r="V395" t="str">
        <f>VLOOKUP(K395/Iset4,IDMTData,IF(IChar4=NI1.3,6,IF(IChar4=NI3.0,4,IF(IChar4=VI,5,IF(IChar4=EI,7,IF(IChar4=EI.64,3,8))))))*_TM4</f>
        <v>#N/A</v>
      </c>
      <c r="W395" t="str">
        <f>VLOOKUP(K395/Iset5,IDMTData,IF(IChar5=NI1.3,6,IF(IChar5=NI3.0,4,IF(IChar5=VI,5,IF(IChar5=EI,7,IF(IChar5=EI.64,3,8))))))*_TM5</f>
        <v>#N/A</v>
      </c>
      <c r="Z395" s="58" t="str">
        <f t="shared" ref="Z395:AB395" si="737">NA()</f>
        <v>#N/A</v>
      </c>
      <c r="AA395" s="58" t="str">
        <f t="shared" si="737"/>
        <v>#N/A</v>
      </c>
      <c r="AB395" s="58" t="str">
        <f t="shared" si="737"/>
        <v>#N/A</v>
      </c>
    </row>
    <row r="396" ht="12.75" customHeight="1">
      <c r="K396" s="57">
        <v>1620.0</v>
      </c>
      <c r="L396" s="58" t="str">
        <f t="shared" ref="L396:P396" si="738">IF(S396=S395,NA(),S396)</f>
        <v>1.4440</v>
      </c>
      <c r="M396" s="58" t="str">
        <f t="shared" si="738"/>
        <v>#N/A</v>
      </c>
      <c r="N396" s="58" t="str">
        <f t="shared" si="738"/>
        <v>#N/A</v>
      </c>
      <c r="O396" s="58" t="str">
        <f t="shared" si="738"/>
        <v>#N/A</v>
      </c>
      <c r="P396" s="58" t="str">
        <f t="shared" si="738"/>
        <v>#N/A</v>
      </c>
      <c r="Q396" s="58"/>
      <c r="S396" t="str">
        <f>VLOOKUP(K396/Iset1,IDMTData,IF(IChar1=NI1.3,6,IF(IChar1=NI3.0,4,IF(IChar1=VI,5,IF(IChar1=EI,7,IF(IChar1=EI.64,3,8))))))*_TM1</f>
        <v>1.444010547</v>
      </c>
      <c r="T396" t="str">
        <f>VLOOKUP(K396/Iset2,IDMTData,IF(IChar2=NI1.3,6,IF(IChar2=NI3.0,4,IF(IChar2=VI,5,IF(IChar2=EI,7,IF(IChar2=EI.64,3,8))))))*_TM2</f>
        <v>0.5948407604</v>
      </c>
      <c r="U396" t="str">
        <f>VLOOKUP(K396/Iset3,IDMTData,IF(IChar3=NI1.3,6,IF(IChar3=NI3.0,4,IF(IChar3=VI,5,IF(IChar3=EI,7,IF(IChar3=EI.64,3,8))))))*_TM3</f>
        <v>#N/A</v>
      </c>
      <c r="V396" t="str">
        <f>VLOOKUP(K396/Iset4,IDMTData,IF(IChar4=NI1.3,6,IF(IChar4=NI3.0,4,IF(IChar4=VI,5,IF(IChar4=EI,7,IF(IChar4=EI.64,3,8))))))*_TM4</f>
        <v>#N/A</v>
      </c>
      <c r="W396" t="str">
        <f>VLOOKUP(K396/Iset5,IDMTData,IF(IChar5=NI1.3,6,IF(IChar5=NI3.0,4,IF(IChar5=VI,5,IF(IChar5=EI,7,IF(IChar5=EI.64,3,8))))))*_TM5</f>
        <v>#N/A</v>
      </c>
      <c r="Z396" s="58" t="str">
        <f t="shared" ref="Z396:AB396" si="739">NA()</f>
        <v>#N/A</v>
      </c>
      <c r="AA396" s="58" t="str">
        <f t="shared" si="739"/>
        <v>#N/A</v>
      </c>
      <c r="AB396" s="58" t="str">
        <f t="shared" si="739"/>
        <v>#N/A</v>
      </c>
    </row>
    <row r="397" ht="12.75" customHeight="1">
      <c r="K397" s="57">
        <v>1630.0</v>
      </c>
      <c r="L397" s="58" t="str">
        <f t="shared" ref="L397:P397" si="740">IF(S397=S396,NA(),S397)</f>
        <v>1.4257</v>
      </c>
      <c r="M397" s="58" t="str">
        <f t="shared" si="740"/>
        <v>#N/A</v>
      </c>
      <c r="N397" s="58" t="str">
        <f t="shared" si="740"/>
        <v>#N/A</v>
      </c>
      <c r="O397" s="58" t="str">
        <f t="shared" si="740"/>
        <v>#N/A</v>
      </c>
      <c r="P397" s="58" t="str">
        <f t="shared" si="740"/>
        <v>#N/A</v>
      </c>
      <c r="Q397" s="58"/>
      <c r="S397" t="str">
        <f>VLOOKUP(K397/Iset1,IDMTData,IF(IChar1=NI1.3,6,IF(IChar1=NI3.0,4,IF(IChar1=VI,5,IF(IChar1=EI,7,IF(IChar1=EI.64,3,8))))))*_TM1</f>
        <v>1.425734759</v>
      </c>
      <c r="T397" t="str">
        <f>VLOOKUP(K397/Iset2,IDMTData,IF(IChar2=NI1.3,6,IF(IChar2=NI3.0,4,IF(IChar2=VI,5,IF(IChar2=EI,7,IF(IChar2=EI.64,3,8))))))*_TM2</f>
        <v>0.5948407604</v>
      </c>
      <c r="U397" t="str">
        <f>VLOOKUP(K397/Iset3,IDMTData,IF(IChar3=NI1.3,6,IF(IChar3=NI3.0,4,IF(IChar3=VI,5,IF(IChar3=EI,7,IF(IChar3=EI.64,3,8))))))*_TM3</f>
        <v>#N/A</v>
      </c>
      <c r="V397" t="str">
        <f>VLOOKUP(K397/Iset4,IDMTData,IF(IChar4=NI1.3,6,IF(IChar4=NI3.0,4,IF(IChar4=VI,5,IF(IChar4=EI,7,IF(IChar4=EI.64,3,8))))))*_TM4</f>
        <v>#N/A</v>
      </c>
      <c r="W397" t="str">
        <f>VLOOKUP(K397/Iset5,IDMTData,IF(IChar5=NI1.3,6,IF(IChar5=NI3.0,4,IF(IChar5=VI,5,IF(IChar5=EI,7,IF(IChar5=EI.64,3,8))))))*_TM5</f>
        <v>#N/A</v>
      </c>
      <c r="Z397" s="58" t="str">
        <f t="shared" ref="Z397:AB397" si="741">NA()</f>
        <v>#N/A</v>
      </c>
      <c r="AA397" s="58" t="str">
        <f t="shared" si="741"/>
        <v>#N/A</v>
      </c>
      <c r="AB397" s="58" t="str">
        <f t="shared" si="741"/>
        <v>#N/A</v>
      </c>
    </row>
    <row r="398" ht="12.75" customHeight="1">
      <c r="K398" s="57">
        <v>1640.0</v>
      </c>
      <c r="L398" s="58" t="str">
        <f t="shared" ref="L398:P398" si="742">IF(S398=S397,NA(),S398)</f>
        <v>1.4080</v>
      </c>
      <c r="M398" s="58" t="str">
        <f t="shared" si="742"/>
        <v>#N/A</v>
      </c>
      <c r="N398" s="58" t="str">
        <f t="shared" si="742"/>
        <v>#N/A</v>
      </c>
      <c r="O398" s="58" t="str">
        <f t="shared" si="742"/>
        <v>#N/A</v>
      </c>
      <c r="P398" s="58" t="str">
        <f t="shared" si="742"/>
        <v>#N/A</v>
      </c>
      <c r="Q398" s="58"/>
      <c r="S398" t="str">
        <f>VLOOKUP(K398/Iset1,IDMTData,IF(IChar1=NI1.3,6,IF(IChar1=NI3.0,4,IF(IChar1=VI,5,IF(IChar1=EI,7,IF(IChar1=EI.64,3,8))))))*_TM1</f>
        <v>1.408021282</v>
      </c>
      <c r="T398" t="str">
        <f>VLOOKUP(K398/Iset2,IDMTData,IF(IChar2=NI1.3,6,IF(IChar2=NI3.0,4,IF(IChar2=VI,5,IF(IChar2=EI,7,IF(IChar2=EI.64,3,8))))))*_TM2</f>
        <v>0.5948407604</v>
      </c>
      <c r="U398" t="str">
        <f>VLOOKUP(K398/Iset3,IDMTData,IF(IChar3=NI1.3,6,IF(IChar3=NI3.0,4,IF(IChar3=VI,5,IF(IChar3=EI,7,IF(IChar3=EI.64,3,8))))))*_TM3</f>
        <v>#N/A</v>
      </c>
      <c r="V398" t="str">
        <f>VLOOKUP(K398/Iset4,IDMTData,IF(IChar4=NI1.3,6,IF(IChar4=NI3.0,4,IF(IChar4=VI,5,IF(IChar4=EI,7,IF(IChar4=EI.64,3,8))))))*_TM4</f>
        <v>#N/A</v>
      </c>
      <c r="W398" t="str">
        <f>VLOOKUP(K398/Iset5,IDMTData,IF(IChar5=NI1.3,6,IF(IChar5=NI3.0,4,IF(IChar5=VI,5,IF(IChar5=EI,7,IF(IChar5=EI.64,3,8))))))*_TM5</f>
        <v>#N/A</v>
      </c>
      <c r="Z398" s="58" t="str">
        <f t="shared" ref="Z398:AB398" si="743">NA()</f>
        <v>#N/A</v>
      </c>
      <c r="AA398" s="58" t="str">
        <f t="shared" si="743"/>
        <v>#N/A</v>
      </c>
      <c r="AB398" s="58" t="str">
        <f t="shared" si="743"/>
        <v>#N/A</v>
      </c>
    </row>
    <row r="399" ht="12.75" customHeight="1">
      <c r="K399" s="57">
        <v>1650.0</v>
      </c>
      <c r="L399" s="58" t="str">
        <f t="shared" ref="L399:P399" si="744">IF(S399=S398,NA(),S399)</f>
        <v>1.3908</v>
      </c>
      <c r="M399" s="58" t="str">
        <f t="shared" si="744"/>
        <v>0.5793</v>
      </c>
      <c r="N399" s="58" t="str">
        <f t="shared" si="744"/>
        <v>#N/A</v>
      </c>
      <c r="O399" s="58" t="str">
        <f t="shared" si="744"/>
        <v>#N/A</v>
      </c>
      <c r="P399" s="58" t="str">
        <f t="shared" si="744"/>
        <v>#N/A</v>
      </c>
      <c r="Q399" s="58"/>
      <c r="S399" t="str">
        <f>VLOOKUP(K399/Iset1,IDMTData,IF(IChar1=NI1.3,6,IF(IChar1=NI3.0,4,IF(IChar1=VI,5,IF(IChar1=EI,7,IF(IChar1=EI.64,3,8))))))*_TM1</f>
        <v>1.390844239</v>
      </c>
      <c r="T399" t="str">
        <f>VLOOKUP(K399/Iset2,IDMTData,IF(IChar2=NI1.3,6,IF(IChar2=NI3.0,4,IF(IChar2=VI,5,IF(IChar2=EI,7,IF(IChar2=EI.64,3,8))))))*_TM2</f>
        <v>0.5793305857</v>
      </c>
      <c r="U399" t="str">
        <f>VLOOKUP(K399/Iset3,IDMTData,IF(IChar3=NI1.3,6,IF(IChar3=NI3.0,4,IF(IChar3=VI,5,IF(IChar3=EI,7,IF(IChar3=EI.64,3,8))))))*_TM3</f>
        <v>#N/A</v>
      </c>
      <c r="V399" t="str">
        <f>VLOOKUP(K399/Iset4,IDMTData,IF(IChar4=NI1.3,6,IF(IChar4=NI3.0,4,IF(IChar4=VI,5,IF(IChar4=EI,7,IF(IChar4=EI.64,3,8))))))*_TM4</f>
        <v>#N/A</v>
      </c>
      <c r="W399" t="str">
        <f>VLOOKUP(K399/Iset5,IDMTData,IF(IChar5=NI1.3,6,IF(IChar5=NI3.0,4,IF(IChar5=VI,5,IF(IChar5=EI,7,IF(IChar5=EI.64,3,8))))))*_TM5</f>
        <v>#N/A</v>
      </c>
      <c r="Z399" s="58" t="str">
        <f t="shared" ref="Z399:AB399" si="745">NA()</f>
        <v>#N/A</v>
      </c>
      <c r="AA399" s="58" t="str">
        <f t="shared" si="745"/>
        <v>#N/A</v>
      </c>
      <c r="AB399" s="58" t="str">
        <f t="shared" si="745"/>
        <v>#N/A</v>
      </c>
    </row>
    <row r="400" ht="12.75" customHeight="1">
      <c r="K400" s="57">
        <v>1660.0</v>
      </c>
      <c r="L400" s="58" t="str">
        <f t="shared" ref="L400:P400" si="746">IF(S400=S399,NA(),S400)</f>
        <v>1.3742</v>
      </c>
      <c r="M400" s="58" t="str">
        <f t="shared" si="746"/>
        <v>#N/A</v>
      </c>
      <c r="N400" s="58" t="str">
        <f t="shared" si="746"/>
        <v>#N/A</v>
      </c>
      <c r="O400" s="58" t="str">
        <f t="shared" si="746"/>
        <v>#N/A</v>
      </c>
      <c r="P400" s="58" t="str">
        <f t="shared" si="746"/>
        <v>#N/A</v>
      </c>
      <c r="Q400" s="58"/>
      <c r="S400" t="str">
        <f>VLOOKUP(K400/Iset1,IDMTData,IF(IChar1=NI1.3,6,IF(IChar1=NI3.0,4,IF(IChar1=VI,5,IF(IChar1=EI,7,IF(IChar1=EI.64,3,8))))))*_TM1</f>
        <v>1.374179324</v>
      </c>
      <c r="T400" t="str">
        <f>VLOOKUP(K400/Iset2,IDMTData,IF(IChar2=NI1.3,6,IF(IChar2=NI3.0,4,IF(IChar2=VI,5,IF(IChar2=EI,7,IF(IChar2=EI.64,3,8))))))*_TM2</f>
        <v>0.5793305857</v>
      </c>
      <c r="U400" t="str">
        <f>VLOOKUP(K400/Iset3,IDMTData,IF(IChar3=NI1.3,6,IF(IChar3=NI3.0,4,IF(IChar3=VI,5,IF(IChar3=EI,7,IF(IChar3=EI.64,3,8))))))*_TM3</f>
        <v>#N/A</v>
      </c>
      <c r="V400" t="str">
        <f>VLOOKUP(K400/Iset4,IDMTData,IF(IChar4=NI1.3,6,IF(IChar4=NI3.0,4,IF(IChar4=VI,5,IF(IChar4=EI,7,IF(IChar4=EI.64,3,8))))))*_TM4</f>
        <v>#N/A</v>
      </c>
      <c r="W400" t="str">
        <f>VLOOKUP(K400/Iset5,IDMTData,IF(IChar5=NI1.3,6,IF(IChar5=NI3.0,4,IF(IChar5=VI,5,IF(IChar5=EI,7,IF(IChar5=EI.64,3,8))))))*_TM5</f>
        <v>#N/A</v>
      </c>
      <c r="Z400" s="58" t="str">
        <f t="shared" ref="Z400:AB400" si="747">NA()</f>
        <v>#N/A</v>
      </c>
      <c r="AA400" s="58" t="str">
        <f t="shared" si="747"/>
        <v>#N/A</v>
      </c>
      <c r="AB400" s="58" t="str">
        <f t="shared" si="747"/>
        <v>#N/A</v>
      </c>
    </row>
    <row r="401" ht="12.75" customHeight="1">
      <c r="K401" s="57">
        <v>1670.0</v>
      </c>
      <c r="L401" s="58" t="str">
        <f t="shared" ref="L401:P401" si="748">IF(S401=S400,NA(),S401)</f>
        <v>1.3580</v>
      </c>
      <c r="M401" s="58" t="str">
        <f t="shared" si="748"/>
        <v>#N/A</v>
      </c>
      <c r="N401" s="58" t="str">
        <f t="shared" si="748"/>
        <v>#N/A</v>
      </c>
      <c r="O401" s="58" t="str">
        <f t="shared" si="748"/>
        <v>#N/A</v>
      </c>
      <c r="P401" s="58" t="str">
        <f t="shared" si="748"/>
        <v>#N/A</v>
      </c>
      <c r="Q401" s="58"/>
      <c r="S401" t="str">
        <f>VLOOKUP(K401/Iset1,IDMTData,IF(IChar1=NI1.3,6,IF(IChar1=NI3.0,4,IF(IChar1=VI,5,IF(IChar1=EI,7,IF(IChar1=EI.64,3,8))))))*_TM1</f>
        <v>1.358003678</v>
      </c>
      <c r="T401" t="str">
        <f>VLOOKUP(K401/Iset2,IDMTData,IF(IChar2=NI1.3,6,IF(IChar2=NI3.0,4,IF(IChar2=VI,5,IF(IChar2=EI,7,IF(IChar2=EI.64,3,8))))))*_TM2</f>
        <v>0.5793305857</v>
      </c>
      <c r="U401" t="str">
        <f>VLOOKUP(K401/Iset3,IDMTData,IF(IChar3=NI1.3,6,IF(IChar3=NI3.0,4,IF(IChar3=VI,5,IF(IChar3=EI,7,IF(IChar3=EI.64,3,8))))))*_TM3</f>
        <v>#N/A</v>
      </c>
      <c r="V401" t="str">
        <f>VLOOKUP(K401/Iset4,IDMTData,IF(IChar4=NI1.3,6,IF(IChar4=NI3.0,4,IF(IChar4=VI,5,IF(IChar4=EI,7,IF(IChar4=EI.64,3,8))))))*_TM4</f>
        <v>#N/A</v>
      </c>
      <c r="W401" t="str">
        <f>VLOOKUP(K401/Iset5,IDMTData,IF(IChar5=NI1.3,6,IF(IChar5=NI3.0,4,IF(IChar5=VI,5,IF(IChar5=EI,7,IF(IChar5=EI.64,3,8))))))*_TM5</f>
        <v>#N/A</v>
      </c>
      <c r="Z401" s="58" t="str">
        <f t="shared" ref="Z401:AB401" si="749">NA()</f>
        <v>#N/A</v>
      </c>
      <c r="AA401" s="58" t="str">
        <f t="shared" si="749"/>
        <v>#N/A</v>
      </c>
      <c r="AB401" s="58" t="str">
        <f t="shared" si="749"/>
        <v>#N/A</v>
      </c>
    </row>
    <row r="402" ht="12.75" customHeight="1">
      <c r="K402" s="57">
        <v>1680.0</v>
      </c>
      <c r="L402" s="58" t="str">
        <f t="shared" ref="L402:P402" si="750">IF(S402=S401,NA(),S402)</f>
        <v>1.3423</v>
      </c>
      <c r="M402" s="58" t="str">
        <f t="shared" si="750"/>
        <v>#N/A</v>
      </c>
      <c r="N402" s="58" t="str">
        <f t="shared" si="750"/>
        <v>#N/A</v>
      </c>
      <c r="O402" s="58" t="str">
        <f t="shared" si="750"/>
        <v>#N/A</v>
      </c>
      <c r="P402" s="58" t="str">
        <f t="shared" si="750"/>
        <v>#N/A</v>
      </c>
      <c r="Q402" s="58"/>
      <c r="S402" t="str">
        <f>VLOOKUP(K402/Iset1,IDMTData,IF(IChar1=NI1.3,6,IF(IChar1=NI3.0,4,IF(IChar1=VI,5,IF(IChar1=EI,7,IF(IChar1=EI.64,3,8))))))*_TM1</f>
        <v>1.342295788</v>
      </c>
      <c r="T402" t="str">
        <f>VLOOKUP(K402/Iset2,IDMTData,IF(IChar2=NI1.3,6,IF(IChar2=NI3.0,4,IF(IChar2=VI,5,IF(IChar2=EI,7,IF(IChar2=EI.64,3,8))))))*_TM2</f>
        <v>0.5793305857</v>
      </c>
      <c r="U402" t="str">
        <f>VLOOKUP(K402/Iset3,IDMTData,IF(IChar3=NI1.3,6,IF(IChar3=NI3.0,4,IF(IChar3=VI,5,IF(IChar3=EI,7,IF(IChar3=EI.64,3,8))))))*_TM3</f>
        <v>#N/A</v>
      </c>
      <c r="V402" t="str">
        <f>VLOOKUP(K402/Iset4,IDMTData,IF(IChar4=NI1.3,6,IF(IChar4=NI3.0,4,IF(IChar4=VI,5,IF(IChar4=EI,7,IF(IChar4=EI.64,3,8))))))*_TM4</f>
        <v>#N/A</v>
      </c>
      <c r="W402" t="str">
        <f>VLOOKUP(K402/Iset5,IDMTData,IF(IChar5=NI1.3,6,IF(IChar5=NI3.0,4,IF(IChar5=VI,5,IF(IChar5=EI,7,IF(IChar5=EI.64,3,8))))))*_TM5</f>
        <v>#N/A</v>
      </c>
      <c r="Z402" s="58" t="str">
        <f t="shared" ref="Z402:AB402" si="751">NA()</f>
        <v>#N/A</v>
      </c>
      <c r="AA402" s="58" t="str">
        <f t="shared" si="751"/>
        <v>#N/A</v>
      </c>
      <c r="AB402" s="58" t="str">
        <f t="shared" si="751"/>
        <v>#N/A</v>
      </c>
    </row>
    <row r="403" ht="12.75" customHeight="1">
      <c r="K403" s="57">
        <v>1690.0</v>
      </c>
      <c r="L403" s="58" t="str">
        <f t="shared" ref="L403:P403" si="752">IF(S403=S402,NA(),S403)</f>
        <v>1.3270</v>
      </c>
      <c r="M403" s="58" t="str">
        <f t="shared" si="752"/>
        <v>#N/A</v>
      </c>
      <c r="N403" s="58" t="str">
        <f t="shared" si="752"/>
        <v>#N/A</v>
      </c>
      <c r="O403" s="58" t="str">
        <f t="shared" si="752"/>
        <v>#N/A</v>
      </c>
      <c r="P403" s="58" t="str">
        <f t="shared" si="752"/>
        <v>#N/A</v>
      </c>
      <c r="Q403" s="58"/>
      <c r="S403" t="str">
        <f>VLOOKUP(K403/Iset1,IDMTData,IF(IChar1=NI1.3,6,IF(IChar1=NI3.0,4,IF(IChar1=VI,5,IF(IChar1=EI,7,IF(IChar1=EI.64,3,8))))))*_TM1</f>
        <v>1.327035384</v>
      </c>
      <c r="T403" t="str">
        <f>VLOOKUP(K403/Iset2,IDMTData,IF(IChar2=NI1.3,6,IF(IChar2=NI3.0,4,IF(IChar2=VI,5,IF(IChar2=EI,7,IF(IChar2=EI.64,3,8))))))*_TM2</f>
        <v>0.5793305857</v>
      </c>
      <c r="U403" t="str">
        <f>VLOOKUP(K403/Iset3,IDMTData,IF(IChar3=NI1.3,6,IF(IChar3=NI3.0,4,IF(IChar3=VI,5,IF(IChar3=EI,7,IF(IChar3=EI.64,3,8))))))*_TM3</f>
        <v>#N/A</v>
      </c>
      <c r="V403" t="str">
        <f>VLOOKUP(K403/Iset4,IDMTData,IF(IChar4=NI1.3,6,IF(IChar4=NI3.0,4,IF(IChar4=VI,5,IF(IChar4=EI,7,IF(IChar4=EI.64,3,8))))))*_TM4</f>
        <v>#N/A</v>
      </c>
      <c r="W403" t="str">
        <f>VLOOKUP(K403/Iset5,IDMTData,IF(IChar5=NI1.3,6,IF(IChar5=NI3.0,4,IF(IChar5=VI,5,IF(IChar5=EI,7,IF(IChar5=EI.64,3,8))))))*_TM5</f>
        <v>#N/A</v>
      </c>
      <c r="Z403" s="58" t="str">
        <f t="shared" ref="Z403:AB403" si="753">NA()</f>
        <v>#N/A</v>
      </c>
      <c r="AA403" s="58" t="str">
        <f t="shared" si="753"/>
        <v>#N/A</v>
      </c>
      <c r="AB403" s="58" t="str">
        <f t="shared" si="753"/>
        <v>#N/A</v>
      </c>
    </row>
    <row r="404" ht="12.75" customHeight="1">
      <c r="K404" s="57">
        <v>1700.0</v>
      </c>
      <c r="L404" s="58" t="str">
        <f t="shared" ref="L404:P404" si="754">IF(S404=S403,NA(),S404)</f>
        <v>1.3122</v>
      </c>
      <c r="M404" s="58" t="str">
        <f t="shared" si="754"/>
        <v>0.5650</v>
      </c>
      <c r="N404" s="58" t="str">
        <f t="shared" si="754"/>
        <v>#N/A</v>
      </c>
      <c r="O404" s="58" t="str">
        <f t="shared" si="754"/>
        <v>#N/A</v>
      </c>
      <c r="P404" s="58" t="str">
        <f t="shared" si="754"/>
        <v>#N/A</v>
      </c>
      <c r="Q404" s="58"/>
      <c r="S404" t="str">
        <f>VLOOKUP(K404/Iset1,IDMTData,IF(IChar1=NI1.3,6,IF(IChar1=NI3.0,4,IF(IChar1=VI,5,IF(IChar1=EI,7,IF(IChar1=EI.64,3,8))))))*_TM1</f>
        <v>1.312203357</v>
      </c>
      <c r="T404" t="str">
        <f>VLOOKUP(K404/Iset2,IDMTData,IF(IChar2=NI1.3,6,IF(IChar2=NI3.0,4,IF(IChar2=VI,5,IF(IChar2=EI,7,IF(IChar2=EI.64,3,8))))))*_TM2</f>
        <v>0.5650289247</v>
      </c>
      <c r="U404" t="str">
        <f>VLOOKUP(K404/Iset3,IDMTData,IF(IChar3=NI1.3,6,IF(IChar3=NI3.0,4,IF(IChar3=VI,5,IF(IChar3=EI,7,IF(IChar3=EI.64,3,8))))))*_TM3</f>
        <v>#N/A</v>
      </c>
      <c r="V404" t="str">
        <f>VLOOKUP(K404/Iset4,IDMTData,IF(IChar4=NI1.3,6,IF(IChar4=NI3.0,4,IF(IChar4=VI,5,IF(IChar4=EI,7,IF(IChar4=EI.64,3,8))))))*_TM4</f>
        <v>#N/A</v>
      </c>
      <c r="W404" t="str">
        <f>VLOOKUP(K404/Iset5,IDMTData,IF(IChar5=NI1.3,6,IF(IChar5=NI3.0,4,IF(IChar5=VI,5,IF(IChar5=EI,7,IF(IChar5=EI.64,3,8))))))*_TM5</f>
        <v>#N/A</v>
      </c>
      <c r="Z404" s="58" t="str">
        <f t="shared" ref="Z404:AB404" si="755">NA()</f>
        <v>#N/A</v>
      </c>
      <c r="AA404" s="58" t="str">
        <f t="shared" si="755"/>
        <v>#N/A</v>
      </c>
      <c r="AB404" s="58" t="str">
        <f t="shared" si="755"/>
        <v>#N/A</v>
      </c>
    </row>
    <row r="405" ht="12.75" customHeight="1">
      <c r="K405" s="57">
        <v>1710.0</v>
      </c>
      <c r="L405" s="58" t="str">
        <f t="shared" ref="L405:P405" si="756">IF(S405=S404,NA(),S405)</f>
        <v>1.2978</v>
      </c>
      <c r="M405" s="58" t="str">
        <f t="shared" si="756"/>
        <v>#N/A</v>
      </c>
      <c r="N405" s="58" t="str">
        <f t="shared" si="756"/>
        <v>#N/A</v>
      </c>
      <c r="O405" s="58" t="str">
        <f t="shared" si="756"/>
        <v>#N/A</v>
      </c>
      <c r="P405" s="58" t="str">
        <f t="shared" si="756"/>
        <v>#N/A</v>
      </c>
      <c r="Q405" s="58"/>
      <c r="S405" t="str">
        <f>VLOOKUP(K405/Iset1,IDMTData,IF(IChar1=NI1.3,6,IF(IChar1=NI3.0,4,IF(IChar1=VI,5,IF(IChar1=EI,7,IF(IChar1=EI.64,3,8))))))*_TM1</f>
        <v>1.29778167</v>
      </c>
      <c r="T405" t="str">
        <f>VLOOKUP(K405/Iset2,IDMTData,IF(IChar2=NI1.3,6,IF(IChar2=NI3.0,4,IF(IChar2=VI,5,IF(IChar2=EI,7,IF(IChar2=EI.64,3,8))))))*_TM2</f>
        <v>0.5650289247</v>
      </c>
      <c r="U405" t="str">
        <f>VLOOKUP(K405/Iset3,IDMTData,IF(IChar3=NI1.3,6,IF(IChar3=NI3.0,4,IF(IChar3=VI,5,IF(IChar3=EI,7,IF(IChar3=EI.64,3,8))))))*_TM3</f>
        <v>#N/A</v>
      </c>
      <c r="V405" t="str">
        <f>VLOOKUP(K405/Iset4,IDMTData,IF(IChar4=NI1.3,6,IF(IChar4=NI3.0,4,IF(IChar4=VI,5,IF(IChar4=EI,7,IF(IChar4=EI.64,3,8))))))*_TM4</f>
        <v>#N/A</v>
      </c>
      <c r="W405" t="str">
        <f>VLOOKUP(K405/Iset5,IDMTData,IF(IChar5=NI1.3,6,IF(IChar5=NI3.0,4,IF(IChar5=VI,5,IF(IChar5=EI,7,IF(IChar5=EI.64,3,8))))))*_TM5</f>
        <v>#N/A</v>
      </c>
      <c r="Z405" s="58" t="str">
        <f t="shared" ref="Z405:AB405" si="757">NA()</f>
        <v>#N/A</v>
      </c>
      <c r="AA405" s="58" t="str">
        <f t="shared" si="757"/>
        <v>#N/A</v>
      </c>
      <c r="AB405" s="58" t="str">
        <f t="shared" si="757"/>
        <v>#N/A</v>
      </c>
    </row>
    <row r="406" ht="12.75" customHeight="1">
      <c r="K406" s="57">
        <v>1720.0</v>
      </c>
      <c r="L406" s="58" t="str">
        <f t="shared" ref="L406:P406" si="758">IF(S406=S405,NA(),S406)</f>
        <v>1.2838</v>
      </c>
      <c r="M406" s="58" t="str">
        <f t="shared" si="758"/>
        <v>#N/A</v>
      </c>
      <c r="N406" s="58" t="str">
        <f t="shared" si="758"/>
        <v>#N/A</v>
      </c>
      <c r="O406" s="58" t="str">
        <f t="shared" si="758"/>
        <v>#N/A</v>
      </c>
      <c r="P406" s="58" t="str">
        <f t="shared" si="758"/>
        <v>#N/A</v>
      </c>
      <c r="Q406" s="58"/>
      <c r="S406" t="str">
        <f>VLOOKUP(K406/Iset1,IDMTData,IF(IChar1=NI1.3,6,IF(IChar1=NI3.0,4,IF(IChar1=VI,5,IF(IChar1=EI,7,IF(IChar1=EI.64,3,8))))))*_TM1</f>
        <v>1.28375329</v>
      </c>
      <c r="T406" t="str">
        <f>VLOOKUP(K406/Iset2,IDMTData,IF(IChar2=NI1.3,6,IF(IChar2=NI3.0,4,IF(IChar2=VI,5,IF(IChar2=EI,7,IF(IChar2=EI.64,3,8))))))*_TM2</f>
        <v>0.5650289247</v>
      </c>
      <c r="U406" t="str">
        <f>VLOOKUP(K406/Iset3,IDMTData,IF(IChar3=NI1.3,6,IF(IChar3=NI3.0,4,IF(IChar3=VI,5,IF(IChar3=EI,7,IF(IChar3=EI.64,3,8))))))*_TM3</f>
        <v>#N/A</v>
      </c>
      <c r="V406" t="str">
        <f>VLOOKUP(K406/Iset4,IDMTData,IF(IChar4=NI1.3,6,IF(IChar4=NI3.0,4,IF(IChar4=VI,5,IF(IChar4=EI,7,IF(IChar4=EI.64,3,8))))))*_TM4</f>
        <v>#N/A</v>
      </c>
      <c r="W406" t="str">
        <f>VLOOKUP(K406/Iset5,IDMTData,IF(IChar5=NI1.3,6,IF(IChar5=NI3.0,4,IF(IChar5=VI,5,IF(IChar5=EI,7,IF(IChar5=EI.64,3,8))))))*_TM5</f>
        <v>#N/A</v>
      </c>
      <c r="Z406" s="58" t="str">
        <f t="shared" ref="Z406:AB406" si="759">NA()</f>
        <v>#N/A</v>
      </c>
      <c r="AA406" s="58" t="str">
        <f t="shared" si="759"/>
        <v>#N/A</v>
      </c>
      <c r="AB406" s="58" t="str">
        <f t="shared" si="759"/>
        <v>#N/A</v>
      </c>
    </row>
    <row r="407" ht="12.75" customHeight="1">
      <c r="K407" s="57">
        <v>1730.0</v>
      </c>
      <c r="L407" s="58" t="str">
        <f t="shared" ref="L407:P407" si="760">IF(S407=S406,NA(),S407)</f>
        <v>1.2701</v>
      </c>
      <c r="M407" s="58" t="str">
        <f t="shared" si="760"/>
        <v>#N/A</v>
      </c>
      <c r="N407" s="58" t="str">
        <f t="shared" si="760"/>
        <v>#N/A</v>
      </c>
      <c r="O407" s="58" t="str">
        <f t="shared" si="760"/>
        <v>#N/A</v>
      </c>
      <c r="P407" s="58" t="str">
        <f t="shared" si="760"/>
        <v>#N/A</v>
      </c>
      <c r="Q407" s="58"/>
      <c r="S407" t="str">
        <f>VLOOKUP(K407/Iset1,IDMTData,IF(IChar1=NI1.3,6,IF(IChar1=NI3.0,4,IF(IChar1=VI,5,IF(IChar1=EI,7,IF(IChar1=EI.64,3,8))))))*_TM1</f>
        <v>1.270102115</v>
      </c>
      <c r="T407" t="str">
        <f>VLOOKUP(K407/Iset2,IDMTData,IF(IChar2=NI1.3,6,IF(IChar2=NI3.0,4,IF(IChar2=VI,5,IF(IChar2=EI,7,IF(IChar2=EI.64,3,8))))))*_TM2</f>
        <v>0.5650289247</v>
      </c>
      <c r="U407" t="str">
        <f>VLOOKUP(K407/Iset3,IDMTData,IF(IChar3=NI1.3,6,IF(IChar3=NI3.0,4,IF(IChar3=VI,5,IF(IChar3=EI,7,IF(IChar3=EI.64,3,8))))))*_TM3</f>
        <v>#N/A</v>
      </c>
      <c r="V407" t="str">
        <f>VLOOKUP(K407/Iset4,IDMTData,IF(IChar4=NI1.3,6,IF(IChar4=NI3.0,4,IF(IChar4=VI,5,IF(IChar4=EI,7,IF(IChar4=EI.64,3,8))))))*_TM4</f>
        <v>#N/A</v>
      </c>
      <c r="W407" t="str">
        <f>VLOOKUP(K407/Iset5,IDMTData,IF(IChar5=NI1.3,6,IF(IChar5=NI3.0,4,IF(IChar5=VI,5,IF(IChar5=EI,7,IF(IChar5=EI.64,3,8))))))*_TM5</f>
        <v>#N/A</v>
      </c>
      <c r="Z407" s="58" t="str">
        <f t="shared" ref="Z407:AB407" si="761">NA()</f>
        <v>#N/A</v>
      </c>
      <c r="AA407" s="58" t="str">
        <f t="shared" si="761"/>
        <v>#N/A</v>
      </c>
      <c r="AB407" s="58" t="str">
        <f t="shared" si="761"/>
        <v>#N/A</v>
      </c>
    </row>
    <row r="408" ht="12.75" customHeight="1">
      <c r="K408" s="57">
        <v>1740.0</v>
      </c>
      <c r="L408" s="58" t="str">
        <f t="shared" ref="L408:P408" si="762">IF(S408=S407,NA(),S408)</f>
        <v>1.2568</v>
      </c>
      <c r="M408" s="58" t="str">
        <f t="shared" si="762"/>
        <v>#N/A</v>
      </c>
      <c r="N408" s="58" t="str">
        <f t="shared" si="762"/>
        <v>#N/A</v>
      </c>
      <c r="O408" s="58" t="str">
        <f t="shared" si="762"/>
        <v>#N/A</v>
      </c>
      <c r="P408" s="58" t="str">
        <f t="shared" si="762"/>
        <v>#N/A</v>
      </c>
      <c r="Q408" s="58"/>
      <c r="S408" t="str">
        <f>VLOOKUP(K408/Iset1,IDMTData,IF(IChar1=NI1.3,6,IF(IChar1=NI3.0,4,IF(IChar1=VI,5,IF(IChar1=EI,7,IF(IChar1=EI.64,3,8))))))*_TM1</f>
        <v>1.256812913</v>
      </c>
      <c r="T408" t="str">
        <f>VLOOKUP(K408/Iset2,IDMTData,IF(IChar2=NI1.3,6,IF(IChar2=NI3.0,4,IF(IChar2=VI,5,IF(IChar2=EI,7,IF(IChar2=EI.64,3,8))))))*_TM2</f>
        <v>0.5650289247</v>
      </c>
      <c r="U408" t="str">
        <f>VLOOKUP(K408/Iset3,IDMTData,IF(IChar3=NI1.3,6,IF(IChar3=NI3.0,4,IF(IChar3=VI,5,IF(IChar3=EI,7,IF(IChar3=EI.64,3,8))))))*_TM3</f>
        <v>#N/A</v>
      </c>
      <c r="V408" t="str">
        <f>VLOOKUP(K408/Iset4,IDMTData,IF(IChar4=NI1.3,6,IF(IChar4=NI3.0,4,IF(IChar4=VI,5,IF(IChar4=EI,7,IF(IChar4=EI.64,3,8))))))*_TM4</f>
        <v>#N/A</v>
      </c>
      <c r="W408" t="str">
        <f>VLOOKUP(K408/Iset5,IDMTData,IF(IChar5=NI1.3,6,IF(IChar5=NI3.0,4,IF(IChar5=VI,5,IF(IChar5=EI,7,IF(IChar5=EI.64,3,8))))))*_TM5</f>
        <v>#N/A</v>
      </c>
      <c r="Z408" s="58" t="str">
        <f t="shared" ref="Z408:AB408" si="763">NA()</f>
        <v>#N/A</v>
      </c>
      <c r="AA408" s="58" t="str">
        <f t="shared" si="763"/>
        <v>#N/A</v>
      </c>
      <c r="AB408" s="58" t="str">
        <f t="shared" si="763"/>
        <v>#N/A</v>
      </c>
    </row>
    <row r="409" ht="12.75" customHeight="1">
      <c r="K409" s="57">
        <v>1750.0</v>
      </c>
      <c r="L409" s="58" t="str">
        <f t="shared" ref="L409:P409" si="764">IF(S409=S408,NA(),S409)</f>
        <v>1.2439</v>
      </c>
      <c r="M409" s="58" t="str">
        <f t="shared" si="764"/>
        <v>0.5518</v>
      </c>
      <c r="N409" s="58" t="str">
        <f t="shared" si="764"/>
        <v>#N/A</v>
      </c>
      <c r="O409" s="58" t="str">
        <f t="shared" si="764"/>
        <v>#N/A</v>
      </c>
      <c r="P409" s="58" t="str">
        <f t="shared" si="764"/>
        <v>#N/A</v>
      </c>
      <c r="Q409" s="58"/>
      <c r="S409" t="str">
        <f>VLOOKUP(K409/Iset1,IDMTData,IF(IChar1=NI1.3,6,IF(IChar1=NI3.0,4,IF(IChar1=VI,5,IF(IChar1=EI,7,IF(IChar1=EI.64,3,8))))))*_TM1</f>
        <v>1.243871263</v>
      </c>
      <c r="T409" t="str">
        <f>VLOOKUP(K409/Iset2,IDMTData,IF(IChar2=NI1.3,6,IF(IChar2=NI3.0,4,IF(IChar2=VI,5,IF(IChar2=EI,7,IF(IChar2=EI.64,3,8))))))*_TM2</f>
        <v>0.5517941509</v>
      </c>
      <c r="U409" t="str">
        <f>VLOOKUP(K409/Iset3,IDMTData,IF(IChar3=NI1.3,6,IF(IChar3=NI3.0,4,IF(IChar3=VI,5,IF(IChar3=EI,7,IF(IChar3=EI.64,3,8))))))*_TM3</f>
        <v>#N/A</v>
      </c>
      <c r="V409" t="str">
        <f>VLOOKUP(K409/Iset4,IDMTData,IF(IChar4=NI1.3,6,IF(IChar4=NI3.0,4,IF(IChar4=VI,5,IF(IChar4=EI,7,IF(IChar4=EI.64,3,8))))))*_TM4</f>
        <v>#N/A</v>
      </c>
      <c r="W409" t="str">
        <f>VLOOKUP(K409/Iset5,IDMTData,IF(IChar5=NI1.3,6,IF(IChar5=NI3.0,4,IF(IChar5=VI,5,IF(IChar5=EI,7,IF(IChar5=EI.64,3,8))))))*_TM5</f>
        <v>#N/A</v>
      </c>
      <c r="Z409" s="58" t="str">
        <f t="shared" ref="Z409:AB409" si="765">NA()</f>
        <v>#N/A</v>
      </c>
      <c r="AA409" s="58" t="str">
        <f t="shared" si="765"/>
        <v>#N/A</v>
      </c>
      <c r="AB409" s="58" t="str">
        <f t="shared" si="765"/>
        <v>#N/A</v>
      </c>
    </row>
    <row r="410" ht="12.75" customHeight="1">
      <c r="K410" s="57">
        <v>1760.0</v>
      </c>
      <c r="L410" s="58" t="str">
        <f t="shared" ref="L410:P410" si="766">IF(S410=S409,NA(),S410)</f>
        <v>1.2313</v>
      </c>
      <c r="M410" s="58" t="str">
        <f t="shared" si="766"/>
        <v>#N/A</v>
      </c>
      <c r="N410" s="58" t="str">
        <f t="shared" si="766"/>
        <v>#N/A</v>
      </c>
      <c r="O410" s="58" t="str">
        <f t="shared" si="766"/>
        <v>#N/A</v>
      </c>
      <c r="P410" s="58" t="str">
        <f t="shared" si="766"/>
        <v>#N/A</v>
      </c>
      <c r="Q410" s="58"/>
      <c r="S410" t="str">
        <f>VLOOKUP(K410/Iset1,IDMTData,IF(IChar1=NI1.3,6,IF(IChar1=NI3.0,4,IF(IChar1=VI,5,IF(IChar1=EI,7,IF(IChar1=EI.64,3,8))))))*_TM1</f>
        <v>1.231263502</v>
      </c>
      <c r="T410" t="str">
        <f>VLOOKUP(K410/Iset2,IDMTData,IF(IChar2=NI1.3,6,IF(IChar2=NI3.0,4,IF(IChar2=VI,5,IF(IChar2=EI,7,IF(IChar2=EI.64,3,8))))))*_TM2</f>
        <v>0.5517941509</v>
      </c>
      <c r="U410" t="str">
        <f>VLOOKUP(K410/Iset3,IDMTData,IF(IChar3=NI1.3,6,IF(IChar3=NI3.0,4,IF(IChar3=VI,5,IF(IChar3=EI,7,IF(IChar3=EI.64,3,8))))))*_TM3</f>
        <v>#N/A</v>
      </c>
      <c r="V410" t="str">
        <f>VLOOKUP(K410/Iset4,IDMTData,IF(IChar4=NI1.3,6,IF(IChar4=NI3.0,4,IF(IChar4=VI,5,IF(IChar4=EI,7,IF(IChar4=EI.64,3,8))))))*_TM4</f>
        <v>#N/A</v>
      </c>
      <c r="W410" t="str">
        <f>VLOOKUP(K410/Iset5,IDMTData,IF(IChar5=NI1.3,6,IF(IChar5=NI3.0,4,IF(IChar5=VI,5,IF(IChar5=EI,7,IF(IChar5=EI.64,3,8))))))*_TM5</f>
        <v>#N/A</v>
      </c>
      <c r="Z410" s="58" t="str">
        <f t="shared" ref="Z410:AB410" si="767">NA()</f>
        <v>#N/A</v>
      </c>
      <c r="AA410" s="58" t="str">
        <f t="shared" si="767"/>
        <v>#N/A</v>
      </c>
      <c r="AB410" s="58" t="str">
        <f t="shared" si="767"/>
        <v>#N/A</v>
      </c>
    </row>
    <row r="411" ht="12.75" customHeight="1">
      <c r="K411" s="57">
        <v>1770.0</v>
      </c>
      <c r="L411" s="58" t="str">
        <f t="shared" ref="L411:P411" si="768">IF(S411=S410,NA(),S411)</f>
        <v>1.2190</v>
      </c>
      <c r="M411" s="58" t="str">
        <f t="shared" si="768"/>
        <v>#N/A</v>
      </c>
      <c r="N411" s="58" t="str">
        <f t="shared" si="768"/>
        <v>#N/A</v>
      </c>
      <c r="O411" s="58" t="str">
        <f t="shared" si="768"/>
        <v>#N/A</v>
      </c>
      <c r="P411" s="58" t="str">
        <f t="shared" si="768"/>
        <v>#N/A</v>
      </c>
      <c r="Q411" s="58"/>
      <c r="S411" t="str">
        <f>VLOOKUP(K411/Iset1,IDMTData,IF(IChar1=NI1.3,6,IF(IChar1=NI3.0,4,IF(IChar1=VI,5,IF(IChar1=EI,7,IF(IChar1=EI.64,3,8))))))*_TM1</f>
        <v>1.218976677</v>
      </c>
      <c r="T411" t="str">
        <f>VLOOKUP(K411/Iset2,IDMTData,IF(IChar2=NI1.3,6,IF(IChar2=NI3.0,4,IF(IChar2=VI,5,IF(IChar2=EI,7,IF(IChar2=EI.64,3,8))))))*_TM2</f>
        <v>0.5517941509</v>
      </c>
      <c r="U411" t="str">
        <f>VLOOKUP(K411/Iset3,IDMTData,IF(IChar3=NI1.3,6,IF(IChar3=NI3.0,4,IF(IChar3=VI,5,IF(IChar3=EI,7,IF(IChar3=EI.64,3,8))))))*_TM3</f>
        <v>#N/A</v>
      </c>
      <c r="V411" t="str">
        <f>VLOOKUP(K411/Iset4,IDMTData,IF(IChar4=NI1.3,6,IF(IChar4=NI3.0,4,IF(IChar4=VI,5,IF(IChar4=EI,7,IF(IChar4=EI.64,3,8))))))*_TM4</f>
        <v>#N/A</v>
      </c>
      <c r="W411" t="str">
        <f>VLOOKUP(K411/Iset5,IDMTData,IF(IChar5=NI1.3,6,IF(IChar5=NI3.0,4,IF(IChar5=VI,5,IF(IChar5=EI,7,IF(IChar5=EI.64,3,8))))))*_TM5</f>
        <v>#N/A</v>
      </c>
      <c r="Z411" s="58" t="str">
        <f t="shared" ref="Z411:AB411" si="769">NA()</f>
        <v>#N/A</v>
      </c>
      <c r="AA411" s="58" t="str">
        <f t="shared" si="769"/>
        <v>#N/A</v>
      </c>
      <c r="AB411" s="58" t="str">
        <f t="shared" si="769"/>
        <v>#N/A</v>
      </c>
    </row>
    <row r="412" ht="12.75" customHeight="1">
      <c r="K412" s="57">
        <v>1780.0</v>
      </c>
      <c r="L412" s="58" t="str">
        <f t="shared" ref="L412:P412" si="770">IF(S412=S411,NA(),S412)</f>
        <v>1.2070</v>
      </c>
      <c r="M412" s="58" t="str">
        <f t="shared" si="770"/>
        <v>#N/A</v>
      </c>
      <c r="N412" s="58" t="str">
        <f t="shared" si="770"/>
        <v>#N/A</v>
      </c>
      <c r="O412" s="58" t="str">
        <f t="shared" si="770"/>
        <v>#N/A</v>
      </c>
      <c r="P412" s="58" t="str">
        <f t="shared" si="770"/>
        <v>#N/A</v>
      </c>
      <c r="Q412" s="58"/>
      <c r="S412" t="str">
        <f>VLOOKUP(K412/Iset1,IDMTData,IF(IChar1=NI1.3,6,IF(IChar1=NI3.0,4,IF(IChar1=VI,5,IF(IChar1=EI,7,IF(IChar1=EI.64,3,8))))))*_TM1</f>
        <v>1.206998498</v>
      </c>
      <c r="T412" t="str">
        <f>VLOOKUP(K412/Iset2,IDMTData,IF(IChar2=NI1.3,6,IF(IChar2=NI3.0,4,IF(IChar2=VI,5,IF(IChar2=EI,7,IF(IChar2=EI.64,3,8))))))*_TM2</f>
        <v>0.5517941509</v>
      </c>
      <c r="U412" t="str">
        <f>VLOOKUP(K412/Iset3,IDMTData,IF(IChar3=NI1.3,6,IF(IChar3=NI3.0,4,IF(IChar3=VI,5,IF(IChar3=EI,7,IF(IChar3=EI.64,3,8))))))*_TM3</f>
        <v>#N/A</v>
      </c>
      <c r="V412" t="str">
        <f>VLOOKUP(K412/Iset4,IDMTData,IF(IChar4=NI1.3,6,IF(IChar4=NI3.0,4,IF(IChar4=VI,5,IF(IChar4=EI,7,IF(IChar4=EI.64,3,8))))))*_TM4</f>
        <v>#N/A</v>
      </c>
      <c r="W412" t="str">
        <f>VLOOKUP(K412/Iset5,IDMTData,IF(IChar5=NI1.3,6,IF(IChar5=NI3.0,4,IF(IChar5=VI,5,IF(IChar5=EI,7,IF(IChar5=EI.64,3,8))))))*_TM5</f>
        <v>#N/A</v>
      </c>
      <c r="Z412" s="58" t="str">
        <f t="shared" ref="Z412:AB412" si="771">NA()</f>
        <v>#N/A</v>
      </c>
      <c r="AA412" s="58" t="str">
        <f t="shared" si="771"/>
        <v>#N/A</v>
      </c>
      <c r="AB412" s="58" t="str">
        <f t="shared" si="771"/>
        <v>#N/A</v>
      </c>
    </row>
    <row r="413" ht="12.75" customHeight="1">
      <c r="K413" s="57">
        <v>1790.0</v>
      </c>
      <c r="L413" s="58" t="str">
        <f t="shared" ref="L413:P413" si="772">IF(S413=S412,NA(),S413)</f>
        <v>1.1953</v>
      </c>
      <c r="M413" s="58" t="str">
        <f t="shared" si="772"/>
        <v>#N/A</v>
      </c>
      <c r="N413" s="58" t="str">
        <f t="shared" si="772"/>
        <v>#N/A</v>
      </c>
      <c r="O413" s="58" t="str">
        <f t="shared" si="772"/>
        <v>#N/A</v>
      </c>
      <c r="P413" s="58" t="str">
        <f t="shared" si="772"/>
        <v>#N/A</v>
      </c>
      <c r="Q413" s="58"/>
      <c r="S413" t="str">
        <f>VLOOKUP(K413/Iset1,IDMTData,IF(IChar1=NI1.3,6,IF(IChar1=NI3.0,4,IF(IChar1=VI,5,IF(IChar1=EI,7,IF(IChar1=EI.64,3,8))))))*_TM1</f>
        <v>1.195317295</v>
      </c>
      <c r="T413" t="str">
        <f>VLOOKUP(K413/Iset2,IDMTData,IF(IChar2=NI1.3,6,IF(IChar2=NI3.0,4,IF(IChar2=VI,5,IF(IChar2=EI,7,IF(IChar2=EI.64,3,8))))))*_TM2</f>
        <v>0.5517941509</v>
      </c>
      <c r="U413" t="str">
        <f>VLOOKUP(K413/Iset3,IDMTData,IF(IChar3=NI1.3,6,IF(IChar3=NI3.0,4,IF(IChar3=VI,5,IF(IChar3=EI,7,IF(IChar3=EI.64,3,8))))))*_TM3</f>
        <v>#N/A</v>
      </c>
      <c r="V413" t="str">
        <f>VLOOKUP(K413/Iset4,IDMTData,IF(IChar4=NI1.3,6,IF(IChar4=NI3.0,4,IF(IChar4=VI,5,IF(IChar4=EI,7,IF(IChar4=EI.64,3,8))))))*_TM4</f>
        <v>#N/A</v>
      </c>
      <c r="W413" t="str">
        <f>VLOOKUP(K413/Iset5,IDMTData,IF(IChar5=NI1.3,6,IF(IChar5=NI3.0,4,IF(IChar5=VI,5,IF(IChar5=EI,7,IF(IChar5=EI.64,3,8))))))*_TM5</f>
        <v>#N/A</v>
      </c>
      <c r="Z413" s="58" t="str">
        <f t="shared" ref="Z413:AB413" si="773">NA()</f>
        <v>#N/A</v>
      </c>
      <c r="AA413" s="58" t="str">
        <f t="shared" si="773"/>
        <v>#N/A</v>
      </c>
      <c r="AB413" s="58" t="str">
        <f t="shared" si="773"/>
        <v>#N/A</v>
      </c>
    </row>
    <row r="414" ht="12.75" customHeight="1">
      <c r="K414" s="57">
        <v>1800.0</v>
      </c>
      <c r="L414" s="58" t="str">
        <f t="shared" ref="L414:P414" si="774">IF(S414=S413,NA(),S414)</f>
        <v>1.1839</v>
      </c>
      <c r="M414" s="58" t="str">
        <f t="shared" si="774"/>
        <v>0.5395</v>
      </c>
      <c r="N414" s="58" t="str">
        <f t="shared" si="774"/>
        <v>#N/A</v>
      </c>
      <c r="O414" s="58" t="str">
        <f t="shared" si="774"/>
        <v>#N/A</v>
      </c>
      <c r="P414" s="58" t="str">
        <f t="shared" si="774"/>
        <v>#N/A</v>
      </c>
      <c r="Q414" s="58"/>
      <c r="S414" t="str">
        <f>VLOOKUP(K414/Iset1,IDMTData,IF(IChar1=NI1.3,6,IF(IChar1=NI3.0,4,IF(IChar1=VI,5,IF(IChar1=EI,7,IF(IChar1=EI.64,3,8))))))*_TM1</f>
        <v>1.183921985</v>
      </c>
      <c r="T414" t="str">
        <f>VLOOKUP(K414/Iset2,IDMTData,IF(IChar2=NI1.3,6,IF(IChar2=NI3.0,4,IF(IChar2=VI,5,IF(IChar2=EI,7,IF(IChar2=EI.64,3,8))))))*_TM2</f>
        <v>0.5395061972</v>
      </c>
      <c r="U414" t="str">
        <f>VLOOKUP(K414/Iset3,IDMTData,IF(IChar3=NI1.3,6,IF(IChar3=NI3.0,4,IF(IChar3=VI,5,IF(IChar3=EI,7,IF(IChar3=EI.64,3,8))))))*_TM3</f>
        <v>#N/A</v>
      </c>
      <c r="V414" t="str">
        <f>VLOOKUP(K414/Iset4,IDMTData,IF(IChar4=NI1.3,6,IF(IChar4=NI3.0,4,IF(IChar4=VI,5,IF(IChar4=EI,7,IF(IChar4=EI.64,3,8))))))*_TM4</f>
        <v>#N/A</v>
      </c>
      <c r="W414" t="str">
        <f>VLOOKUP(K414/Iset5,IDMTData,IF(IChar5=NI1.3,6,IF(IChar5=NI3.0,4,IF(IChar5=VI,5,IF(IChar5=EI,7,IF(IChar5=EI.64,3,8))))))*_TM5</f>
        <v>#N/A</v>
      </c>
      <c r="Z414" s="58" t="str">
        <f t="shared" ref="Z414:AB414" si="775">NA()</f>
        <v>#N/A</v>
      </c>
      <c r="AA414" s="58" t="str">
        <f t="shared" si="775"/>
        <v>#N/A</v>
      </c>
      <c r="AB414" s="58" t="str">
        <f t="shared" si="775"/>
        <v>#N/A</v>
      </c>
    </row>
    <row r="415" ht="12.75" customHeight="1">
      <c r="K415" s="57">
        <v>1810.0</v>
      </c>
      <c r="L415" s="58" t="str">
        <f t="shared" ref="L415:P415" si="776">IF(S415=S414,NA(),S415)</f>
        <v>1.1728</v>
      </c>
      <c r="M415" s="58" t="str">
        <f t="shared" si="776"/>
        <v>#N/A</v>
      </c>
      <c r="N415" s="58" t="str">
        <f t="shared" si="776"/>
        <v>#N/A</v>
      </c>
      <c r="O415" s="58" t="str">
        <f t="shared" si="776"/>
        <v>#N/A</v>
      </c>
      <c r="P415" s="58" t="str">
        <f t="shared" si="776"/>
        <v>#N/A</v>
      </c>
      <c r="Q415" s="58"/>
      <c r="S415" t="str">
        <f>VLOOKUP(K415/Iset1,IDMTData,IF(IChar1=NI1.3,6,IF(IChar1=NI3.0,4,IF(IChar1=VI,5,IF(IChar1=EI,7,IF(IChar1=EI.64,3,8))))))*_TM1</f>
        <v>1.172802026</v>
      </c>
      <c r="T415" t="str">
        <f>VLOOKUP(K415/Iset2,IDMTData,IF(IChar2=NI1.3,6,IF(IChar2=NI3.0,4,IF(IChar2=VI,5,IF(IChar2=EI,7,IF(IChar2=EI.64,3,8))))))*_TM2</f>
        <v>0.5395061972</v>
      </c>
      <c r="U415" t="str">
        <f>VLOOKUP(K415/Iset3,IDMTData,IF(IChar3=NI1.3,6,IF(IChar3=NI3.0,4,IF(IChar3=VI,5,IF(IChar3=EI,7,IF(IChar3=EI.64,3,8))))))*_TM3</f>
        <v>#N/A</v>
      </c>
      <c r="V415" t="str">
        <f>VLOOKUP(K415/Iset4,IDMTData,IF(IChar4=NI1.3,6,IF(IChar4=NI3.0,4,IF(IChar4=VI,5,IF(IChar4=EI,7,IF(IChar4=EI.64,3,8))))))*_TM4</f>
        <v>#N/A</v>
      </c>
      <c r="W415" t="str">
        <f>VLOOKUP(K415/Iset5,IDMTData,IF(IChar5=NI1.3,6,IF(IChar5=NI3.0,4,IF(IChar5=VI,5,IF(IChar5=EI,7,IF(IChar5=EI.64,3,8))))))*_TM5</f>
        <v>#N/A</v>
      </c>
      <c r="Z415" s="58" t="str">
        <f t="shared" ref="Z415:AB415" si="777">NA()</f>
        <v>#N/A</v>
      </c>
      <c r="AA415" s="58" t="str">
        <f t="shared" si="777"/>
        <v>#N/A</v>
      </c>
      <c r="AB415" s="58" t="str">
        <f t="shared" si="777"/>
        <v>#N/A</v>
      </c>
    </row>
    <row r="416" ht="12.75" customHeight="1">
      <c r="K416" s="57">
        <v>1820.0</v>
      </c>
      <c r="L416" s="58" t="str">
        <f t="shared" ref="L416:P416" si="778">IF(S416=S415,NA(),S416)</f>
        <v>1.1619</v>
      </c>
      <c r="M416" s="58" t="str">
        <f t="shared" si="778"/>
        <v>#N/A</v>
      </c>
      <c r="N416" s="58" t="str">
        <f t="shared" si="778"/>
        <v>#N/A</v>
      </c>
      <c r="O416" s="58" t="str">
        <f t="shared" si="778"/>
        <v>#N/A</v>
      </c>
      <c r="P416" s="58" t="str">
        <f t="shared" si="778"/>
        <v>#N/A</v>
      </c>
      <c r="Q416" s="58"/>
      <c r="S416" t="str">
        <f>VLOOKUP(K416/Iset1,IDMTData,IF(IChar1=NI1.3,6,IF(IChar1=NI3.0,4,IF(IChar1=VI,5,IF(IChar1=EI,7,IF(IChar1=EI.64,3,8))))))*_TM1</f>
        <v>1.161947394</v>
      </c>
      <c r="T416" t="str">
        <f>VLOOKUP(K416/Iset2,IDMTData,IF(IChar2=NI1.3,6,IF(IChar2=NI3.0,4,IF(IChar2=VI,5,IF(IChar2=EI,7,IF(IChar2=EI.64,3,8))))))*_TM2</f>
        <v>0.5395061972</v>
      </c>
      <c r="U416" t="str">
        <f>VLOOKUP(K416/Iset3,IDMTData,IF(IChar3=NI1.3,6,IF(IChar3=NI3.0,4,IF(IChar3=VI,5,IF(IChar3=EI,7,IF(IChar3=EI.64,3,8))))))*_TM3</f>
        <v>#N/A</v>
      </c>
      <c r="V416" t="str">
        <f>VLOOKUP(K416/Iset4,IDMTData,IF(IChar4=NI1.3,6,IF(IChar4=NI3.0,4,IF(IChar4=VI,5,IF(IChar4=EI,7,IF(IChar4=EI.64,3,8))))))*_TM4</f>
        <v>#N/A</v>
      </c>
      <c r="W416" t="str">
        <f>VLOOKUP(K416/Iset5,IDMTData,IF(IChar5=NI1.3,6,IF(IChar5=NI3.0,4,IF(IChar5=VI,5,IF(IChar5=EI,7,IF(IChar5=EI.64,3,8))))))*_TM5</f>
        <v>#N/A</v>
      </c>
      <c r="Z416" s="58" t="str">
        <f t="shared" ref="Z416:AB416" si="779">NA()</f>
        <v>#N/A</v>
      </c>
      <c r="AA416" s="58" t="str">
        <f t="shared" si="779"/>
        <v>#N/A</v>
      </c>
      <c r="AB416" s="58" t="str">
        <f t="shared" si="779"/>
        <v>#N/A</v>
      </c>
    </row>
    <row r="417" ht="12.75" customHeight="1">
      <c r="K417" s="57">
        <v>1830.0</v>
      </c>
      <c r="L417" s="58" t="str">
        <f t="shared" ref="L417:P417" si="780">IF(S417=S416,NA(),S417)</f>
        <v>1.1513</v>
      </c>
      <c r="M417" s="58" t="str">
        <f t="shared" si="780"/>
        <v>#N/A</v>
      </c>
      <c r="N417" s="58" t="str">
        <f t="shared" si="780"/>
        <v>#N/A</v>
      </c>
      <c r="O417" s="58" t="str">
        <f t="shared" si="780"/>
        <v>#N/A</v>
      </c>
      <c r="P417" s="58" t="str">
        <f t="shared" si="780"/>
        <v>#N/A</v>
      </c>
      <c r="Q417" s="58"/>
      <c r="S417" t="str">
        <f>VLOOKUP(K417/Iset1,IDMTData,IF(IChar1=NI1.3,6,IF(IChar1=NI3.0,4,IF(IChar1=VI,5,IF(IChar1=EI,7,IF(IChar1=EI.64,3,8))))))*_TM1</f>
        <v>1.151348546</v>
      </c>
      <c r="T417" t="str">
        <f>VLOOKUP(K417/Iset2,IDMTData,IF(IChar2=NI1.3,6,IF(IChar2=NI3.0,4,IF(IChar2=VI,5,IF(IChar2=EI,7,IF(IChar2=EI.64,3,8))))))*_TM2</f>
        <v>0.5395061972</v>
      </c>
      <c r="U417" t="str">
        <f>VLOOKUP(K417/Iset3,IDMTData,IF(IChar3=NI1.3,6,IF(IChar3=NI3.0,4,IF(IChar3=VI,5,IF(IChar3=EI,7,IF(IChar3=EI.64,3,8))))))*_TM3</f>
        <v>#N/A</v>
      </c>
      <c r="V417" t="str">
        <f>VLOOKUP(K417/Iset4,IDMTData,IF(IChar4=NI1.3,6,IF(IChar4=NI3.0,4,IF(IChar4=VI,5,IF(IChar4=EI,7,IF(IChar4=EI.64,3,8))))))*_TM4</f>
        <v>#N/A</v>
      </c>
      <c r="W417" t="str">
        <f>VLOOKUP(K417/Iset5,IDMTData,IF(IChar5=NI1.3,6,IF(IChar5=NI3.0,4,IF(IChar5=VI,5,IF(IChar5=EI,7,IF(IChar5=EI.64,3,8))))))*_TM5</f>
        <v>#N/A</v>
      </c>
      <c r="Z417" s="58" t="str">
        <f t="shared" ref="Z417:AB417" si="781">NA()</f>
        <v>#N/A</v>
      </c>
      <c r="AA417" s="58" t="str">
        <f t="shared" si="781"/>
        <v>#N/A</v>
      </c>
      <c r="AB417" s="58" t="str">
        <f t="shared" si="781"/>
        <v>#N/A</v>
      </c>
    </row>
    <row r="418" ht="12.75" customHeight="1">
      <c r="K418" s="57">
        <v>1840.0</v>
      </c>
      <c r="L418" s="58" t="str">
        <f t="shared" ref="L418:P418" si="782">IF(S418=S417,NA(),S418)</f>
        <v>1.1410</v>
      </c>
      <c r="M418" s="58" t="str">
        <f t="shared" si="782"/>
        <v>#N/A</v>
      </c>
      <c r="N418" s="58" t="str">
        <f t="shared" si="782"/>
        <v>#N/A</v>
      </c>
      <c r="O418" s="58" t="str">
        <f t="shared" si="782"/>
        <v>#N/A</v>
      </c>
      <c r="P418" s="58" t="str">
        <f t="shared" si="782"/>
        <v>#N/A</v>
      </c>
      <c r="Q418" s="58"/>
      <c r="S418" t="str">
        <f>VLOOKUP(K418/Iset1,IDMTData,IF(IChar1=NI1.3,6,IF(IChar1=NI3.0,4,IF(IChar1=VI,5,IF(IChar1=EI,7,IF(IChar1=EI.64,3,8))))))*_TM1</f>
        <v>1.140996391</v>
      </c>
      <c r="T418" t="str">
        <f>VLOOKUP(K418/Iset2,IDMTData,IF(IChar2=NI1.3,6,IF(IChar2=NI3.0,4,IF(IChar2=VI,5,IF(IChar2=EI,7,IF(IChar2=EI.64,3,8))))))*_TM2</f>
        <v>0.5395061972</v>
      </c>
      <c r="U418" t="str">
        <f>VLOOKUP(K418/Iset3,IDMTData,IF(IChar3=NI1.3,6,IF(IChar3=NI3.0,4,IF(IChar3=VI,5,IF(IChar3=EI,7,IF(IChar3=EI.64,3,8))))))*_TM3</f>
        <v>#N/A</v>
      </c>
      <c r="V418" t="str">
        <f>VLOOKUP(K418/Iset4,IDMTData,IF(IChar4=NI1.3,6,IF(IChar4=NI3.0,4,IF(IChar4=VI,5,IF(IChar4=EI,7,IF(IChar4=EI.64,3,8))))))*_TM4</f>
        <v>#N/A</v>
      </c>
      <c r="W418" t="str">
        <f>VLOOKUP(K418/Iset5,IDMTData,IF(IChar5=NI1.3,6,IF(IChar5=NI3.0,4,IF(IChar5=VI,5,IF(IChar5=EI,7,IF(IChar5=EI.64,3,8))))))*_TM5</f>
        <v>#N/A</v>
      </c>
      <c r="Z418" s="58" t="str">
        <f t="shared" ref="Z418:AB418" si="783">NA()</f>
        <v>#N/A</v>
      </c>
      <c r="AA418" s="58" t="str">
        <f t="shared" si="783"/>
        <v>#N/A</v>
      </c>
      <c r="AB418" s="58" t="str">
        <f t="shared" si="783"/>
        <v>#N/A</v>
      </c>
    </row>
    <row r="419" ht="12.75" customHeight="1">
      <c r="K419" s="57">
        <v>1850.0</v>
      </c>
      <c r="L419" s="58" t="str">
        <f t="shared" ref="L419:P419" si="784">IF(S419=S418,NA(),S419)</f>
        <v>1.1309</v>
      </c>
      <c r="M419" s="58" t="str">
        <f t="shared" si="784"/>
        <v>0.5281</v>
      </c>
      <c r="N419" s="58" t="str">
        <f t="shared" si="784"/>
        <v>#N/A</v>
      </c>
      <c r="O419" s="58" t="str">
        <f t="shared" si="784"/>
        <v>#N/A</v>
      </c>
      <c r="P419" s="58" t="str">
        <f t="shared" si="784"/>
        <v>#N/A</v>
      </c>
      <c r="Q419" s="58"/>
      <c r="S419" t="str">
        <f>VLOOKUP(K419/Iset1,IDMTData,IF(IChar1=NI1.3,6,IF(IChar1=NI3.0,4,IF(IChar1=VI,5,IF(IChar1=EI,7,IF(IChar1=EI.64,3,8))))))*_TM1</f>
        <v>1.130882268</v>
      </c>
      <c r="T419" t="str">
        <f>VLOOKUP(K419/Iset2,IDMTData,IF(IChar2=NI1.3,6,IF(IChar2=NI3.0,4,IF(IChar2=VI,5,IF(IChar2=EI,7,IF(IChar2=EI.64,3,8))))))*_TM2</f>
        <v>0.5280625846</v>
      </c>
      <c r="U419" t="str">
        <f>VLOOKUP(K419/Iset3,IDMTData,IF(IChar3=NI1.3,6,IF(IChar3=NI3.0,4,IF(IChar3=VI,5,IF(IChar3=EI,7,IF(IChar3=EI.64,3,8))))))*_TM3</f>
        <v>#N/A</v>
      </c>
      <c r="V419" t="str">
        <f>VLOOKUP(K419/Iset4,IDMTData,IF(IChar4=NI1.3,6,IF(IChar4=NI3.0,4,IF(IChar4=VI,5,IF(IChar4=EI,7,IF(IChar4=EI.64,3,8))))))*_TM4</f>
        <v>#N/A</v>
      </c>
      <c r="W419" t="str">
        <f>VLOOKUP(K419/Iset5,IDMTData,IF(IChar5=NI1.3,6,IF(IChar5=NI3.0,4,IF(IChar5=VI,5,IF(IChar5=EI,7,IF(IChar5=EI.64,3,8))))))*_TM5</f>
        <v>#N/A</v>
      </c>
      <c r="Z419" s="58" t="str">
        <f t="shared" ref="Z419:AB419" si="785">NA()</f>
        <v>#N/A</v>
      </c>
      <c r="AA419" s="58" t="str">
        <f t="shared" si="785"/>
        <v>#N/A</v>
      </c>
      <c r="AB419" s="58" t="str">
        <f t="shared" si="785"/>
        <v>#N/A</v>
      </c>
    </row>
    <row r="420" ht="12.75" customHeight="1">
      <c r="K420" s="57">
        <v>1860.0</v>
      </c>
      <c r="L420" s="58" t="str">
        <f t="shared" ref="L420:P420" si="786">IF(S420=S419,NA(),S420)</f>
        <v>1.1210</v>
      </c>
      <c r="M420" s="58" t="str">
        <f t="shared" si="786"/>
        <v>#N/A</v>
      </c>
      <c r="N420" s="58" t="str">
        <f t="shared" si="786"/>
        <v>#N/A</v>
      </c>
      <c r="O420" s="58" t="str">
        <f t="shared" si="786"/>
        <v>#N/A</v>
      </c>
      <c r="P420" s="58" t="str">
        <f t="shared" si="786"/>
        <v>#N/A</v>
      </c>
      <c r="Q420" s="58"/>
      <c r="S420" t="str">
        <f>VLOOKUP(K420/Iset1,IDMTData,IF(IChar1=NI1.3,6,IF(IChar1=NI3.0,4,IF(IChar1=VI,5,IF(IChar1=EI,7,IF(IChar1=EI.64,3,8))))))*_TM1</f>
        <v>1.120997918</v>
      </c>
      <c r="T420" t="str">
        <f>VLOOKUP(K420/Iset2,IDMTData,IF(IChar2=NI1.3,6,IF(IChar2=NI3.0,4,IF(IChar2=VI,5,IF(IChar2=EI,7,IF(IChar2=EI.64,3,8))))))*_TM2</f>
        <v>0.5280625846</v>
      </c>
      <c r="U420" t="str">
        <f>VLOOKUP(K420/Iset3,IDMTData,IF(IChar3=NI1.3,6,IF(IChar3=NI3.0,4,IF(IChar3=VI,5,IF(IChar3=EI,7,IF(IChar3=EI.64,3,8))))))*_TM3</f>
        <v>#N/A</v>
      </c>
      <c r="V420" t="str">
        <f>VLOOKUP(K420/Iset4,IDMTData,IF(IChar4=NI1.3,6,IF(IChar4=NI3.0,4,IF(IChar4=VI,5,IF(IChar4=EI,7,IF(IChar4=EI.64,3,8))))))*_TM4</f>
        <v>#N/A</v>
      </c>
      <c r="W420" t="str">
        <f>VLOOKUP(K420/Iset5,IDMTData,IF(IChar5=NI1.3,6,IF(IChar5=NI3.0,4,IF(IChar5=VI,5,IF(IChar5=EI,7,IF(IChar5=EI.64,3,8))))))*_TM5</f>
        <v>#N/A</v>
      </c>
      <c r="Z420" s="58" t="str">
        <f t="shared" ref="Z420:AB420" si="787">NA()</f>
        <v>#N/A</v>
      </c>
      <c r="AA420" s="58" t="str">
        <f t="shared" si="787"/>
        <v>#N/A</v>
      </c>
      <c r="AB420" s="58" t="str">
        <f t="shared" si="787"/>
        <v>#N/A</v>
      </c>
    </row>
    <row r="421" ht="12.75" customHeight="1">
      <c r="K421" s="57">
        <v>1870.0</v>
      </c>
      <c r="L421" s="58" t="str">
        <f t="shared" ref="L421:P421" si="788">IF(S421=S420,NA(),S421)</f>
        <v>1.1113</v>
      </c>
      <c r="M421" s="58" t="str">
        <f t="shared" si="788"/>
        <v>#N/A</v>
      </c>
      <c r="N421" s="58" t="str">
        <f t="shared" si="788"/>
        <v>#N/A</v>
      </c>
      <c r="O421" s="58" t="str">
        <f t="shared" si="788"/>
        <v>#N/A</v>
      </c>
      <c r="P421" s="58" t="str">
        <f t="shared" si="788"/>
        <v>#N/A</v>
      </c>
      <c r="Q421" s="58"/>
      <c r="S421" t="str">
        <f>VLOOKUP(K421/Iset1,IDMTData,IF(IChar1=NI1.3,6,IF(IChar1=NI3.0,4,IF(IChar1=VI,5,IF(IChar1=EI,7,IF(IChar1=EI.64,3,8))))))*_TM1</f>
        <v>1.111335458</v>
      </c>
      <c r="T421" t="str">
        <f>VLOOKUP(K421/Iset2,IDMTData,IF(IChar2=NI1.3,6,IF(IChar2=NI3.0,4,IF(IChar2=VI,5,IF(IChar2=EI,7,IF(IChar2=EI.64,3,8))))))*_TM2</f>
        <v>0.5280625846</v>
      </c>
      <c r="U421" t="str">
        <f>VLOOKUP(K421/Iset3,IDMTData,IF(IChar3=NI1.3,6,IF(IChar3=NI3.0,4,IF(IChar3=VI,5,IF(IChar3=EI,7,IF(IChar3=EI.64,3,8))))))*_TM3</f>
        <v>#N/A</v>
      </c>
      <c r="V421" t="str">
        <f>VLOOKUP(K421/Iset4,IDMTData,IF(IChar4=NI1.3,6,IF(IChar4=NI3.0,4,IF(IChar4=VI,5,IF(IChar4=EI,7,IF(IChar4=EI.64,3,8))))))*_TM4</f>
        <v>#N/A</v>
      </c>
      <c r="W421" t="str">
        <f>VLOOKUP(K421/Iset5,IDMTData,IF(IChar5=NI1.3,6,IF(IChar5=NI3.0,4,IF(IChar5=VI,5,IF(IChar5=EI,7,IF(IChar5=EI.64,3,8))))))*_TM5</f>
        <v>#N/A</v>
      </c>
      <c r="Z421" s="58" t="str">
        <f t="shared" ref="Z421:AB421" si="789">NA()</f>
        <v>#N/A</v>
      </c>
      <c r="AA421" s="58" t="str">
        <f t="shared" si="789"/>
        <v>#N/A</v>
      </c>
      <c r="AB421" s="58" t="str">
        <f t="shared" si="789"/>
        <v>#N/A</v>
      </c>
    </row>
    <row r="422" ht="12.75" customHeight="1">
      <c r="K422" s="57">
        <v>1880.0</v>
      </c>
      <c r="L422" s="58" t="str">
        <f t="shared" ref="L422:P422" si="790">IF(S422=S421,NA(),S422)</f>
        <v>1.1019</v>
      </c>
      <c r="M422" s="58" t="str">
        <f t="shared" si="790"/>
        <v>#N/A</v>
      </c>
      <c r="N422" s="58" t="str">
        <f t="shared" si="790"/>
        <v>#N/A</v>
      </c>
      <c r="O422" s="58" t="str">
        <f t="shared" si="790"/>
        <v>#N/A</v>
      </c>
      <c r="P422" s="58" t="str">
        <f t="shared" si="790"/>
        <v>#N/A</v>
      </c>
      <c r="Q422" s="58"/>
      <c r="S422" t="str">
        <f>VLOOKUP(K422/Iset1,IDMTData,IF(IChar1=NI1.3,6,IF(IChar1=NI3.0,4,IF(IChar1=VI,5,IF(IChar1=EI,7,IF(IChar1=EI.64,3,8))))))*_TM1</f>
        <v>1.101887367</v>
      </c>
      <c r="T422" t="str">
        <f>VLOOKUP(K422/Iset2,IDMTData,IF(IChar2=NI1.3,6,IF(IChar2=NI3.0,4,IF(IChar2=VI,5,IF(IChar2=EI,7,IF(IChar2=EI.64,3,8))))))*_TM2</f>
        <v>0.5280625846</v>
      </c>
      <c r="U422" t="str">
        <f>VLOOKUP(K422/Iset3,IDMTData,IF(IChar3=NI1.3,6,IF(IChar3=NI3.0,4,IF(IChar3=VI,5,IF(IChar3=EI,7,IF(IChar3=EI.64,3,8))))))*_TM3</f>
        <v>#N/A</v>
      </c>
      <c r="V422" t="str">
        <f>VLOOKUP(K422/Iset4,IDMTData,IF(IChar4=NI1.3,6,IF(IChar4=NI3.0,4,IF(IChar4=VI,5,IF(IChar4=EI,7,IF(IChar4=EI.64,3,8))))))*_TM4</f>
        <v>#N/A</v>
      </c>
      <c r="W422" t="str">
        <f>VLOOKUP(K422/Iset5,IDMTData,IF(IChar5=NI1.3,6,IF(IChar5=NI3.0,4,IF(IChar5=VI,5,IF(IChar5=EI,7,IF(IChar5=EI.64,3,8))))))*_TM5</f>
        <v>#N/A</v>
      </c>
      <c r="Z422" s="58" t="str">
        <f t="shared" ref="Z422:AB422" si="791">NA()</f>
        <v>#N/A</v>
      </c>
      <c r="AA422" s="58" t="str">
        <f t="shared" si="791"/>
        <v>#N/A</v>
      </c>
      <c r="AB422" s="58" t="str">
        <f t="shared" si="791"/>
        <v>#N/A</v>
      </c>
    </row>
    <row r="423" ht="12.75" customHeight="1">
      <c r="K423" s="57">
        <v>1890.0</v>
      </c>
      <c r="L423" s="58" t="str">
        <f t="shared" ref="L423:P423" si="792">IF(S423=S422,NA(),S423)</f>
        <v>1.0926</v>
      </c>
      <c r="M423" s="58" t="str">
        <f t="shared" si="792"/>
        <v>#N/A</v>
      </c>
      <c r="N423" s="58" t="str">
        <f t="shared" si="792"/>
        <v>#N/A</v>
      </c>
      <c r="O423" s="58" t="str">
        <f t="shared" si="792"/>
        <v>#N/A</v>
      </c>
      <c r="P423" s="58" t="str">
        <f t="shared" si="792"/>
        <v>#N/A</v>
      </c>
      <c r="Q423" s="58"/>
      <c r="S423" t="str">
        <f>VLOOKUP(K423/Iset1,IDMTData,IF(IChar1=NI1.3,6,IF(IChar1=NI3.0,4,IF(IChar1=VI,5,IF(IChar1=EI,7,IF(IChar1=EI.64,3,8))))))*_TM1</f>
        <v>1.092646458</v>
      </c>
      <c r="T423" t="str">
        <f>VLOOKUP(K423/Iset2,IDMTData,IF(IChar2=NI1.3,6,IF(IChar2=NI3.0,4,IF(IChar2=VI,5,IF(IChar2=EI,7,IF(IChar2=EI.64,3,8))))))*_TM2</f>
        <v>0.5280625846</v>
      </c>
      <c r="U423" t="str">
        <f>VLOOKUP(K423/Iset3,IDMTData,IF(IChar3=NI1.3,6,IF(IChar3=NI3.0,4,IF(IChar3=VI,5,IF(IChar3=EI,7,IF(IChar3=EI.64,3,8))))))*_TM3</f>
        <v>#N/A</v>
      </c>
      <c r="V423" t="str">
        <f>VLOOKUP(K423/Iset4,IDMTData,IF(IChar4=NI1.3,6,IF(IChar4=NI3.0,4,IF(IChar4=VI,5,IF(IChar4=EI,7,IF(IChar4=EI.64,3,8))))))*_TM4</f>
        <v>#N/A</v>
      </c>
      <c r="W423" t="str">
        <f>VLOOKUP(K423/Iset5,IDMTData,IF(IChar5=NI1.3,6,IF(IChar5=NI3.0,4,IF(IChar5=VI,5,IF(IChar5=EI,7,IF(IChar5=EI.64,3,8))))))*_TM5</f>
        <v>#N/A</v>
      </c>
      <c r="Z423" s="58" t="str">
        <f t="shared" ref="Z423:AB423" si="793">NA()</f>
        <v>#N/A</v>
      </c>
      <c r="AA423" s="58" t="str">
        <f t="shared" si="793"/>
        <v>#N/A</v>
      </c>
      <c r="AB423" s="58" t="str">
        <f t="shared" si="793"/>
        <v>#N/A</v>
      </c>
    </row>
    <row r="424" ht="12.75" customHeight="1">
      <c r="K424" s="57">
        <v>1900.0</v>
      </c>
      <c r="L424" s="58" t="str">
        <f t="shared" ref="L424:P424" si="794">IF(S424=S423,NA(),S424)</f>
        <v>1.0836</v>
      </c>
      <c r="M424" s="58" t="str">
        <f t="shared" si="794"/>
        <v>0.5174</v>
      </c>
      <c r="N424" s="58" t="str">
        <f t="shared" si="794"/>
        <v>#N/A</v>
      </c>
      <c r="O424" s="58" t="str">
        <f t="shared" si="794"/>
        <v>#N/A</v>
      </c>
      <c r="P424" s="58" t="str">
        <f t="shared" si="794"/>
        <v>#N/A</v>
      </c>
      <c r="Q424" s="58"/>
      <c r="S424" t="str">
        <f>VLOOKUP(K424/Iset1,IDMTData,IF(IChar1=NI1.3,6,IF(IChar1=NI3.0,4,IF(IChar1=VI,5,IF(IChar1=EI,7,IF(IChar1=EI.64,3,8))))))*_TM1</f>
        <v>1.083605865</v>
      </c>
      <c r="T424" t="str">
        <f>VLOOKUP(K424/Iset2,IDMTData,IF(IChar2=NI1.3,6,IF(IChar2=NI3.0,4,IF(IChar2=VI,5,IF(IChar2=EI,7,IF(IChar2=EI.64,3,8))))))*_TM2</f>
        <v>0.5173753</v>
      </c>
      <c r="U424" t="str">
        <f>VLOOKUP(K424/Iset3,IDMTData,IF(IChar3=NI1.3,6,IF(IChar3=NI3.0,4,IF(IChar3=VI,5,IF(IChar3=EI,7,IF(IChar3=EI.64,3,8))))))*_TM3</f>
        <v>#N/A</v>
      </c>
      <c r="V424" t="str">
        <f>VLOOKUP(K424/Iset4,IDMTData,IF(IChar4=NI1.3,6,IF(IChar4=NI3.0,4,IF(IChar4=VI,5,IF(IChar4=EI,7,IF(IChar4=EI.64,3,8))))))*_TM4</f>
        <v>#N/A</v>
      </c>
      <c r="W424" t="str">
        <f>VLOOKUP(K424/Iset5,IDMTData,IF(IChar5=NI1.3,6,IF(IChar5=NI3.0,4,IF(IChar5=VI,5,IF(IChar5=EI,7,IF(IChar5=EI.64,3,8))))))*_TM5</f>
        <v>#N/A</v>
      </c>
      <c r="Z424" s="58" t="str">
        <f t="shared" ref="Z424:AB424" si="795">NA()</f>
        <v>#N/A</v>
      </c>
      <c r="AA424" s="58" t="str">
        <f t="shared" si="795"/>
        <v>#N/A</v>
      </c>
      <c r="AB424" s="58" t="str">
        <f t="shared" si="795"/>
        <v>#N/A</v>
      </c>
    </row>
    <row r="425" ht="12.75" customHeight="1">
      <c r="K425" s="57">
        <v>1910.0</v>
      </c>
      <c r="L425" s="58" t="str">
        <f t="shared" ref="L425:P425" si="796">IF(S425=S424,NA(),S425)</f>
        <v>1.0748</v>
      </c>
      <c r="M425" s="58" t="str">
        <f t="shared" si="796"/>
        <v>#N/A</v>
      </c>
      <c r="N425" s="58" t="str">
        <f t="shared" si="796"/>
        <v>#N/A</v>
      </c>
      <c r="O425" s="58" t="str">
        <f t="shared" si="796"/>
        <v>#N/A</v>
      </c>
      <c r="P425" s="58" t="str">
        <f t="shared" si="796"/>
        <v>#N/A</v>
      </c>
      <c r="Q425" s="58"/>
      <c r="S425" t="str">
        <f>VLOOKUP(K425/Iset1,IDMTData,IF(IChar1=NI1.3,6,IF(IChar1=NI3.0,4,IF(IChar1=VI,5,IF(IChar1=EI,7,IF(IChar1=EI.64,3,8))))))*_TM1</f>
        <v>1.074759023</v>
      </c>
      <c r="T425" t="str">
        <f>VLOOKUP(K425/Iset2,IDMTData,IF(IChar2=NI1.3,6,IF(IChar2=NI3.0,4,IF(IChar2=VI,5,IF(IChar2=EI,7,IF(IChar2=EI.64,3,8))))))*_TM2</f>
        <v>0.5173753</v>
      </c>
      <c r="U425" t="str">
        <f>VLOOKUP(K425/Iset3,IDMTData,IF(IChar3=NI1.3,6,IF(IChar3=NI3.0,4,IF(IChar3=VI,5,IF(IChar3=EI,7,IF(IChar3=EI.64,3,8))))))*_TM3</f>
        <v>#N/A</v>
      </c>
      <c r="V425" t="str">
        <f>VLOOKUP(K425/Iset4,IDMTData,IF(IChar4=NI1.3,6,IF(IChar4=NI3.0,4,IF(IChar4=VI,5,IF(IChar4=EI,7,IF(IChar4=EI.64,3,8))))))*_TM4</f>
        <v>#N/A</v>
      </c>
      <c r="W425" t="str">
        <f>VLOOKUP(K425/Iset5,IDMTData,IF(IChar5=NI1.3,6,IF(IChar5=NI3.0,4,IF(IChar5=VI,5,IF(IChar5=EI,7,IF(IChar5=EI.64,3,8))))))*_TM5</f>
        <v>#N/A</v>
      </c>
      <c r="Z425" s="58" t="str">
        <f t="shared" ref="Z425:AB425" si="797">NA()</f>
        <v>#N/A</v>
      </c>
      <c r="AA425" s="58" t="str">
        <f t="shared" si="797"/>
        <v>#N/A</v>
      </c>
      <c r="AB425" s="58" t="str">
        <f t="shared" si="797"/>
        <v>#N/A</v>
      </c>
    </row>
    <row r="426" ht="12.75" customHeight="1">
      <c r="K426" s="57">
        <v>1920.0</v>
      </c>
      <c r="L426" s="58" t="str">
        <f t="shared" ref="L426:P426" si="798">IF(S426=S425,NA(),S426)</f>
        <v>1.0661</v>
      </c>
      <c r="M426" s="58" t="str">
        <f t="shared" si="798"/>
        <v>#N/A</v>
      </c>
      <c r="N426" s="58" t="str">
        <f t="shared" si="798"/>
        <v>#N/A</v>
      </c>
      <c r="O426" s="58" t="str">
        <f t="shared" si="798"/>
        <v>#N/A</v>
      </c>
      <c r="P426" s="58" t="str">
        <f t="shared" si="798"/>
        <v>#N/A</v>
      </c>
      <c r="Q426" s="58"/>
      <c r="S426" t="str">
        <f>VLOOKUP(K426/Iset1,IDMTData,IF(IChar1=NI1.3,6,IF(IChar1=NI3.0,4,IF(IChar1=VI,5,IF(IChar1=EI,7,IF(IChar1=EI.64,3,8))))))*_TM1</f>
        <v>1.06609965</v>
      </c>
      <c r="T426" t="str">
        <f>VLOOKUP(K426/Iset2,IDMTData,IF(IChar2=NI1.3,6,IF(IChar2=NI3.0,4,IF(IChar2=VI,5,IF(IChar2=EI,7,IF(IChar2=EI.64,3,8))))))*_TM2</f>
        <v>0.5173753</v>
      </c>
      <c r="U426" t="str">
        <f>VLOOKUP(K426/Iset3,IDMTData,IF(IChar3=NI1.3,6,IF(IChar3=NI3.0,4,IF(IChar3=VI,5,IF(IChar3=EI,7,IF(IChar3=EI.64,3,8))))))*_TM3</f>
        <v>#N/A</v>
      </c>
      <c r="V426" t="str">
        <f>VLOOKUP(K426/Iset4,IDMTData,IF(IChar4=NI1.3,6,IF(IChar4=NI3.0,4,IF(IChar4=VI,5,IF(IChar4=EI,7,IF(IChar4=EI.64,3,8))))))*_TM4</f>
        <v>#N/A</v>
      </c>
      <c r="W426" t="str">
        <f>VLOOKUP(K426/Iset5,IDMTData,IF(IChar5=NI1.3,6,IF(IChar5=NI3.0,4,IF(IChar5=VI,5,IF(IChar5=EI,7,IF(IChar5=EI.64,3,8))))))*_TM5</f>
        <v>#N/A</v>
      </c>
      <c r="Z426" s="58" t="str">
        <f t="shared" ref="Z426:AB426" si="799">NA()</f>
        <v>#N/A</v>
      </c>
      <c r="AA426" s="58" t="str">
        <f t="shared" si="799"/>
        <v>#N/A</v>
      </c>
      <c r="AB426" s="58" t="str">
        <f t="shared" si="799"/>
        <v>#N/A</v>
      </c>
    </row>
    <row r="427" ht="12.75" customHeight="1">
      <c r="K427" s="57">
        <v>1930.0</v>
      </c>
      <c r="L427" s="58" t="str">
        <f t="shared" ref="L427:P427" si="800">IF(S427=S426,NA(),S427)</f>
        <v>1.0576</v>
      </c>
      <c r="M427" s="58" t="str">
        <f t="shared" si="800"/>
        <v>#N/A</v>
      </c>
      <c r="N427" s="58" t="str">
        <f t="shared" si="800"/>
        <v>#N/A</v>
      </c>
      <c r="O427" s="58" t="str">
        <f t="shared" si="800"/>
        <v>#N/A</v>
      </c>
      <c r="P427" s="58" t="str">
        <f t="shared" si="800"/>
        <v>#N/A</v>
      </c>
      <c r="Q427" s="58"/>
      <c r="S427" t="str">
        <f>VLOOKUP(K427/Iset1,IDMTData,IF(IChar1=NI1.3,6,IF(IChar1=NI3.0,4,IF(IChar1=VI,5,IF(IChar1=EI,7,IF(IChar1=EI.64,3,8))))))*_TM1</f>
        <v>1.057621737</v>
      </c>
      <c r="T427" t="str">
        <f>VLOOKUP(K427/Iset2,IDMTData,IF(IChar2=NI1.3,6,IF(IChar2=NI3.0,4,IF(IChar2=VI,5,IF(IChar2=EI,7,IF(IChar2=EI.64,3,8))))))*_TM2</f>
        <v>0.5173753</v>
      </c>
      <c r="U427" t="str">
        <f>VLOOKUP(K427/Iset3,IDMTData,IF(IChar3=NI1.3,6,IF(IChar3=NI3.0,4,IF(IChar3=VI,5,IF(IChar3=EI,7,IF(IChar3=EI.64,3,8))))))*_TM3</f>
        <v>#N/A</v>
      </c>
      <c r="V427" t="str">
        <f>VLOOKUP(K427/Iset4,IDMTData,IF(IChar4=NI1.3,6,IF(IChar4=NI3.0,4,IF(IChar4=VI,5,IF(IChar4=EI,7,IF(IChar4=EI.64,3,8))))))*_TM4</f>
        <v>#N/A</v>
      </c>
      <c r="W427" t="str">
        <f>VLOOKUP(K427/Iset5,IDMTData,IF(IChar5=NI1.3,6,IF(IChar5=NI3.0,4,IF(IChar5=VI,5,IF(IChar5=EI,7,IF(IChar5=EI.64,3,8))))))*_TM5</f>
        <v>#N/A</v>
      </c>
      <c r="Z427" s="58" t="str">
        <f t="shared" ref="Z427:AB427" si="801">NA()</f>
        <v>#N/A</v>
      </c>
      <c r="AA427" s="58" t="str">
        <f t="shared" si="801"/>
        <v>#N/A</v>
      </c>
      <c r="AB427" s="58" t="str">
        <f t="shared" si="801"/>
        <v>#N/A</v>
      </c>
    </row>
    <row r="428" ht="12.75" customHeight="1">
      <c r="K428" s="57">
        <v>1940.0</v>
      </c>
      <c r="L428" s="58" t="str">
        <f t="shared" ref="L428:P428" si="802">IF(S428=S427,NA(),S428)</f>
        <v>1.0493</v>
      </c>
      <c r="M428" s="58" t="str">
        <f t="shared" si="802"/>
        <v>#N/A</v>
      </c>
      <c r="N428" s="58" t="str">
        <f t="shared" si="802"/>
        <v>#N/A</v>
      </c>
      <c r="O428" s="58" t="str">
        <f t="shared" si="802"/>
        <v>#N/A</v>
      </c>
      <c r="P428" s="58" t="str">
        <f t="shared" si="802"/>
        <v>#N/A</v>
      </c>
      <c r="Q428" s="58"/>
      <c r="S428" t="str">
        <f>VLOOKUP(K428/Iset1,IDMTData,IF(IChar1=NI1.3,6,IF(IChar1=NI3.0,4,IF(IChar1=VI,5,IF(IChar1=EI,7,IF(IChar1=EI.64,3,8))))))*_TM1</f>
        <v>1.049319528</v>
      </c>
      <c r="T428" t="str">
        <f>VLOOKUP(K428/Iset2,IDMTData,IF(IChar2=NI1.3,6,IF(IChar2=NI3.0,4,IF(IChar2=VI,5,IF(IChar2=EI,7,IF(IChar2=EI.64,3,8))))))*_TM2</f>
        <v>0.5173753</v>
      </c>
      <c r="U428" t="str">
        <f>VLOOKUP(K428/Iset3,IDMTData,IF(IChar3=NI1.3,6,IF(IChar3=NI3.0,4,IF(IChar3=VI,5,IF(IChar3=EI,7,IF(IChar3=EI.64,3,8))))))*_TM3</f>
        <v>#N/A</v>
      </c>
      <c r="V428" t="str">
        <f>VLOOKUP(K428/Iset4,IDMTData,IF(IChar4=NI1.3,6,IF(IChar4=NI3.0,4,IF(IChar4=VI,5,IF(IChar4=EI,7,IF(IChar4=EI.64,3,8))))))*_TM4</f>
        <v>#N/A</v>
      </c>
      <c r="W428" t="str">
        <f>VLOOKUP(K428/Iset5,IDMTData,IF(IChar5=NI1.3,6,IF(IChar5=NI3.0,4,IF(IChar5=VI,5,IF(IChar5=EI,7,IF(IChar5=EI.64,3,8))))))*_TM5</f>
        <v>#N/A</v>
      </c>
      <c r="Z428" s="58" t="str">
        <f t="shared" ref="Z428:AB428" si="803">NA()</f>
        <v>#N/A</v>
      </c>
      <c r="AA428" s="58" t="str">
        <f t="shared" si="803"/>
        <v>#N/A</v>
      </c>
      <c r="AB428" s="58" t="str">
        <f t="shared" si="803"/>
        <v>#N/A</v>
      </c>
    </row>
    <row r="429" ht="12.75" customHeight="1">
      <c r="K429" s="57">
        <v>1950.0</v>
      </c>
      <c r="L429" s="58" t="str">
        <f t="shared" ref="L429:P429" si="804">IF(S429=S428,NA(),S429)</f>
        <v>1.0412</v>
      </c>
      <c r="M429" s="58" t="str">
        <f t="shared" si="804"/>
        <v>0.5074</v>
      </c>
      <c r="N429" s="58" t="str">
        <f t="shared" si="804"/>
        <v>#N/A</v>
      </c>
      <c r="O429" s="58" t="str">
        <f t="shared" si="804"/>
        <v>#N/A</v>
      </c>
      <c r="P429" s="58" t="str">
        <f t="shared" si="804"/>
        <v>#N/A</v>
      </c>
      <c r="Q429" s="58"/>
      <c r="S429" t="str">
        <f>VLOOKUP(K429/Iset1,IDMTData,IF(IChar1=NI1.3,6,IF(IChar1=NI3.0,4,IF(IChar1=VI,5,IF(IChar1=EI,7,IF(IChar1=EI.64,3,8))))))*_TM1</f>
        <v>1.041187509</v>
      </c>
      <c r="T429" t="str">
        <f>VLOOKUP(K429/Iset2,IDMTData,IF(IChar2=NI1.3,6,IF(IChar2=NI3.0,4,IF(IChar2=VI,5,IF(IChar2=EI,7,IF(IChar2=EI.64,3,8))))))*_TM2</f>
        <v>0.5073683168</v>
      </c>
      <c r="U429" t="str">
        <f>VLOOKUP(K429/Iset3,IDMTData,IF(IChar3=NI1.3,6,IF(IChar3=NI3.0,4,IF(IChar3=VI,5,IF(IChar3=EI,7,IF(IChar3=EI.64,3,8))))))*_TM3</f>
        <v>#N/A</v>
      </c>
      <c r="V429" t="str">
        <f>VLOOKUP(K429/Iset4,IDMTData,IF(IChar4=NI1.3,6,IF(IChar4=NI3.0,4,IF(IChar4=VI,5,IF(IChar4=EI,7,IF(IChar4=EI.64,3,8))))))*_TM4</f>
        <v>#N/A</v>
      </c>
      <c r="W429" t="str">
        <f>VLOOKUP(K429/Iset5,IDMTData,IF(IChar5=NI1.3,6,IF(IChar5=NI3.0,4,IF(IChar5=VI,5,IF(IChar5=EI,7,IF(IChar5=EI.64,3,8))))))*_TM5</f>
        <v>#N/A</v>
      </c>
      <c r="Z429" s="58" t="str">
        <f t="shared" ref="Z429:AB429" si="805">NA()</f>
        <v>#N/A</v>
      </c>
      <c r="AA429" s="58" t="str">
        <f t="shared" si="805"/>
        <v>#N/A</v>
      </c>
      <c r="AB429" s="58" t="str">
        <f t="shared" si="805"/>
        <v>#N/A</v>
      </c>
    </row>
    <row r="430" ht="12.75" customHeight="1">
      <c r="K430" s="57">
        <v>1960.0</v>
      </c>
      <c r="L430" s="58" t="str">
        <f t="shared" ref="L430:P430" si="806">IF(S430=S429,NA(),S430)</f>
        <v>1.0332</v>
      </c>
      <c r="M430" s="58" t="str">
        <f t="shared" si="806"/>
        <v>#N/A</v>
      </c>
      <c r="N430" s="58" t="str">
        <f t="shared" si="806"/>
        <v>#N/A</v>
      </c>
      <c r="O430" s="58" t="str">
        <f t="shared" si="806"/>
        <v>#N/A</v>
      </c>
      <c r="P430" s="58" t="str">
        <f t="shared" si="806"/>
        <v>#N/A</v>
      </c>
      <c r="Q430" s="58"/>
      <c r="S430" t="str">
        <f>VLOOKUP(K430/Iset1,IDMTData,IF(IChar1=NI1.3,6,IF(IChar1=NI3.0,4,IF(IChar1=VI,5,IF(IChar1=EI,7,IF(IChar1=EI.64,3,8))))))*_TM1</f>
        <v>1.033220396</v>
      </c>
      <c r="T430" t="str">
        <f>VLOOKUP(K430/Iset2,IDMTData,IF(IChar2=NI1.3,6,IF(IChar2=NI3.0,4,IF(IChar2=VI,5,IF(IChar2=EI,7,IF(IChar2=EI.64,3,8))))))*_TM2</f>
        <v>0.5073683168</v>
      </c>
      <c r="U430" t="str">
        <f>VLOOKUP(K430/Iset3,IDMTData,IF(IChar3=NI1.3,6,IF(IChar3=NI3.0,4,IF(IChar3=VI,5,IF(IChar3=EI,7,IF(IChar3=EI.64,3,8))))))*_TM3</f>
        <v>#N/A</v>
      </c>
      <c r="V430" t="str">
        <f>VLOOKUP(K430/Iset4,IDMTData,IF(IChar4=NI1.3,6,IF(IChar4=NI3.0,4,IF(IChar4=VI,5,IF(IChar4=EI,7,IF(IChar4=EI.64,3,8))))))*_TM4</f>
        <v>#N/A</v>
      </c>
      <c r="W430" t="str">
        <f>VLOOKUP(K430/Iset5,IDMTData,IF(IChar5=NI1.3,6,IF(IChar5=NI3.0,4,IF(IChar5=VI,5,IF(IChar5=EI,7,IF(IChar5=EI.64,3,8))))))*_TM5</f>
        <v>#N/A</v>
      </c>
      <c r="Z430" s="58" t="str">
        <f t="shared" ref="Z430:AB430" si="807">NA()</f>
        <v>#N/A</v>
      </c>
      <c r="AA430" s="58" t="str">
        <f t="shared" si="807"/>
        <v>#N/A</v>
      </c>
      <c r="AB430" s="58" t="str">
        <f t="shared" si="807"/>
        <v>#N/A</v>
      </c>
    </row>
    <row r="431" ht="12.75" customHeight="1">
      <c r="K431" s="57">
        <v>1970.0</v>
      </c>
      <c r="L431" s="58" t="str">
        <f t="shared" ref="L431:P431" si="808">IF(S431=S430,NA(),S431)</f>
        <v>1.0254</v>
      </c>
      <c r="M431" s="58" t="str">
        <f t="shared" si="808"/>
        <v>#N/A</v>
      </c>
      <c r="N431" s="58" t="str">
        <f t="shared" si="808"/>
        <v>#N/A</v>
      </c>
      <c r="O431" s="58" t="str">
        <f t="shared" si="808"/>
        <v>#N/A</v>
      </c>
      <c r="P431" s="58" t="str">
        <f t="shared" si="808"/>
        <v>#N/A</v>
      </c>
      <c r="Q431" s="58"/>
      <c r="S431" t="str">
        <f>VLOOKUP(K431/Iset1,IDMTData,IF(IChar1=NI1.3,6,IF(IChar1=NI3.0,4,IF(IChar1=VI,5,IF(IChar1=EI,7,IF(IChar1=EI.64,3,8))))))*_TM1</f>
        <v>1.025413122</v>
      </c>
      <c r="T431" t="str">
        <f>VLOOKUP(K431/Iset2,IDMTData,IF(IChar2=NI1.3,6,IF(IChar2=NI3.0,4,IF(IChar2=VI,5,IF(IChar2=EI,7,IF(IChar2=EI.64,3,8))))))*_TM2</f>
        <v>0.5073683168</v>
      </c>
      <c r="U431" t="str">
        <f>VLOOKUP(K431/Iset3,IDMTData,IF(IChar3=NI1.3,6,IF(IChar3=NI3.0,4,IF(IChar3=VI,5,IF(IChar3=EI,7,IF(IChar3=EI.64,3,8))))))*_TM3</f>
        <v>#N/A</v>
      </c>
      <c r="V431" t="str">
        <f>VLOOKUP(K431/Iset4,IDMTData,IF(IChar4=NI1.3,6,IF(IChar4=NI3.0,4,IF(IChar4=VI,5,IF(IChar4=EI,7,IF(IChar4=EI.64,3,8))))))*_TM4</f>
        <v>#N/A</v>
      </c>
      <c r="W431" t="str">
        <f>VLOOKUP(K431/Iset5,IDMTData,IF(IChar5=NI1.3,6,IF(IChar5=NI3.0,4,IF(IChar5=VI,5,IF(IChar5=EI,7,IF(IChar5=EI.64,3,8))))))*_TM5</f>
        <v>#N/A</v>
      </c>
      <c r="Z431" s="58" t="str">
        <f t="shared" ref="Z431:AB431" si="809">NA()</f>
        <v>#N/A</v>
      </c>
      <c r="AA431" s="58" t="str">
        <f t="shared" si="809"/>
        <v>#N/A</v>
      </c>
      <c r="AB431" s="58" t="str">
        <f t="shared" si="809"/>
        <v>#N/A</v>
      </c>
    </row>
    <row r="432" ht="12.75" customHeight="1">
      <c r="K432" s="57">
        <v>1980.0</v>
      </c>
      <c r="L432" s="58" t="str">
        <f t="shared" ref="L432:P432" si="810">IF(S432=S431,NA(),S432)</f>
        <v>1.0178</v>
      </c>
      <c r="M432" s="58" t="str">
        <f t="shared" si="810"/>
        <v>#N/A</v>
      </c>
      <c r="N432" s="58" t="str">
        <f t="shared" si="810"/>
        <v>#N/A</v>
      </c>
      <c r="O432" s="58" t="str">
        <f t="shared" si="810"/>
        <v>#N/A</v>
      </c>
      <c r="P432" s="58" t="str">
        <f t="shared" si="810"/>
        <v>#N/A</v>
      </c>
      <c r="Q432" s="58"/>
      <c r="S432" t="str">
        <f>VLOOKUP(K432/Iset1,IDMTData,IF(IChar1=NI1.3,6,IF(IChar1=NI3.0,4,IF(IChar1=VI,5,IF(IChar1=EI,7,IF(IChar1=EI.64,3,8))))))*_TM1</f>
        <v>1.017760827</v>
      </c>
      <c r="T432" t="str">
        <f>VLOOKUP(K432/Iset2,IDMTData,IF(IChar2=NI1.3,6,IF(IChar2=NI3.0,4,IF(IChar2=VI,5,IF(IChar2=EI,7,IF(IChar2=EI.64,3,8))))))*_TM2</f>
        <v>0.5073683168</v>
      </c>
      <c r="U432" t="str">
        <f>VLOOKUP(K432/Iset3,IDMTData,IF(IChar3=NI1.3,6,IF(IChar3=NI3.0,4,IF(IChar3=VI,5,IF(IChar3=EI,7,IF(IChar3=EI.64,3,8))))))*_TM3</f>
        <v>#N/A</v>
      </c>
      <c r="V432" t="str">
        <f>VLOOKUP(K432/Iset4,IDMTData,IF(IChar4=NI1.3,6,IF(IChar4=NI3.0,4,IF(IChar4=VI,5,IF(IChar4=EI,7,IF(IChar4=EI.64,3,8))))))*_TM4</f>
        <v>#N/A</v>
      </c>
      <c r="W432" t="str">
        <f>VLOOKUP(K432/Iset5,IDMTData,IF(IChar5=NI1.3,6,IF(IChar5=NI3.0,4,IF(IChar5=VI,5,IF(IChar5=EI,7,IF(IChar5=EI.64,3,8))))))*_TM5</f>
        <v>#N/A</v>
      </c>
      <c r="Z432" s="58" t="str">
        <f t="shared" ref="Z432:AB432" si="811">NA()</f>
        <v>#N/A</v>
      </c>
      <c r="AA432" s="58" t="str">
        <f t="shared" si="811"/>
        <v>#N/A</v>
      </c>
      <c r="AB432" s="58" t="str">
        <f t="shared" si="811"/>
        <v>#N/A</v>
      </c>
    </row>
    <row r="433" ht="12.75" customHeight="1">
      <c r="K433" s="57">
        <v>1990.0</v>
      </c>
      <c r="L433" s="58" t="str">
        <f t="shared" ref="L433:P433" si="812">IF(S433=S432,NA(),S433)</f>
        <v>1.0103</v>
      </c>
      <c r="M433" s="58" t="str">
        <f t="shared" si="812"/>
        <v>#N/A</v>
      </c>
      <c r="N433" s="58" t="str">
        <f t="shared" si="812"/>
        <v>#N/A</v>
      </c>
      <c r="O433" s="58" t="str">
        <f t="shared" si="812"/>
        <v>#N/A</v>
      </c>
      <c r="P433" s="58" t="str">
        <f t="shared" si="812"/>
        <v>#N/A</v>
      </c>
      <c r="Q433" s="58"/>
      <c r="S433" t="str">
        <f>VLOOKUP(K433/Iset1,IDMTData,IF(IChar1=NI1.3,6,IF(IChar1=NI3.0,4,IF(IChar1=VI,5,IF(IChar1=EI,7,IF(IChar1=EI.64,3,8))))))*_TM1</f>
        <v>1.010258847</v>
      </c>
      <c r="T433" t="str">
        <f>VLOOKUP(K433/Iset2,IDMTData,IF(IChar2=NI1.3,6,IF(IChar2=NI3.0,4,IF(IChar2=VI,5,IF(IChar2=EI,7,IF(IChar2=EI.64,3,8))))))*_TM2</f>
        <v>0.5073683168</v>
      </c>
      <c r="U433" t="str">
        <f>VLOOKUP(K433/Iset3,IDMTData,IF(IChar3=NI1.3,6,IF(IChar3=NI3.0,4,IF(IChar3=VI,5,IF(IChar3=EI,7,IF(IChar3=EI.64,3,8))))))*_TM3</f>
        <v>#N/A</v>
      </c>
      <c r="V433" t="str">
        <f>VLOOKUP(K433/Iset4,IDMTData,IF(IChar4=NI1.3,6,IF(IChar4=NI3.0,4,IF(IChar4=VI,5,IF(IChar4=EI,7,IF(IChar4=EI.64,3,8))))))*_TM4</f>
        <v>#N/A</v>
      </c>
      <c r="W433" t="str">
        <f>VLOOKUP(K433/Iset5,IDMTData,IF(IChar5=NI1.3,6,IF(IChar5=NI3.0,4,IF(IChar5=VI,5,IF(IChar5=EI,7,IF(IChar5=EI.64,3,8))))))*_TM5</f>
        <v>#N/A</v>
      </c>
      <c r="Z433" s="58" t="str">
        <f t="shared" ref="Z433:AB433" si="813">NA()</f>
        <v>#N/A</v>
      </c>
      <c r="AA433" s="58" t="str">
        <f t="shared" si="813"/>
        <v>#N/A</v>
      </c>
      <c r="AB433" s="58" t="str">
        <f t="shared" si="813"/>
        <v>#N/A</v>
      </c>
    </row>
    <row r="434" ht="12.75" customHeight="1">
      <c r="K434" s="57">
        <v>2000.0</v>
      </c>
      <c r="L434" s="58" t="str">
        <f t="shared" ref="L434:P434" si="814">IF(S434=S433,NA(),S434)</f>
        <v>1.0029</v>
      </c>
      <c r="M434" s="58" t="str">
        <f t="shared" si="814"/>
        <v>0.4980</v>
      </c>
      <c r="N434" s="58" t="str">
        <f t="shared" si="814"/>
        <v>#N/A</v>
      </c>
      <c r="O434" s="58" t="str">
        <f t="shared" si="814"/>
        <v>#N/A</v>
      </c>
      <c r="P434" s="58" t="str">
        <f t="shared" si="814"/>
        <v>#N/A</v>
      </c>
      <c r="Q434" s="58"/>
      <c r="S434" t="str">
        <f>VLOOKUP(K434/Iset1,IDMTData,IF(IChar1=NI1.3,6,IF(IChar1=NI3.0,4,IF(IChar1=VI,5,IF(IChar1=EI,7,IF(IChar1=EI.64,3,8))))))*_TM1</f>
        <v>1.002902702</v>
      </c>
      <c r="T434" t="str">
        <f>VLOOKUP(K434/Iset2,IDMTData,IF(IChar2=NI1.3,6,IF(IChar2=NI3.0,4,IF(IChar2=VI,5,IF(IChar2=EI,7,IF(IChar2=EI.64,3,8))))))*_TM2</f>
        <v>0.4979756108</v>
      </c>
      <c r="U434" t="str">
        <f>VLOOKUP(K434/Iset3,IDMTData,IF(IChar3=NI1.3,6,IF(IChar3=NI3.0,4,IF(IChar3=VI,5,IF(IChar3=EI,7,IF(IChar3=EI.64,3,8))))))*_TM3</f>
        <v>#N/A</v>
      </c>
      <c r="V434" t="str">
        <f>VLOOKUP(K434/Iset4,IDMTData,IF(IChar4=NI1.3,6,IF(IChar4=NI3.0,4,IF(IChar4=VI,5,IF(IChar4=EI,7,IF(IChar4=EI.64,3,8))))))*_TM4</f>
        <v>#N/A</v>
      </c>
      <c r="W434" t="str">
        <f>VLOOKUP(K434/Iset5,IDMTData,IF(IChar5=NI1.3,6,IF(IChar5=NI3.0,4,IF(IChar5=VI,5,IF(IChar5=EI,7,IF(IChar5=EI.64,3,8))))))*_TM5</f>
        <v>#N/A</v>
      </c>
      <c r="Z434" t="str">
        <f>VLOOKUP(K434/1600,IDMTData,3)*0.1</f>
        <v>10.63111111</v>
      </c>
      <c r="AA434" s="58" t="str">
        <f t="shared" ref="AA434:AB434" si="815">NA()</f>
        <v>#N/A</v>
      </c>
      <c r="AB434" s="58" t="str">
        <f t="shared" si="815"/>
        <v>#N/A</v>
      </c>
    </row>
    <row r="435" ht="12.75" customHeight="1">
      <c r="K435" s="57">
        <v>2020.0</v>
      </c>
      <c r="L435" s="58" t="str">
        <f t="shared" ref="L435:P435" si="816">IF(S435=S434,NA(),S435)</f>
        <v>0.9886</v>
      </c>
      <c r="M435" s="58" t="str">
        <f t="shared" si="816"/>
        <v>#N/A</v>
      </c>
      <c r="N435" s="58" t="str">
        <f t="shared" si="816"/>
        <v>#N/A</v>
      </c>
      <c r="O435" s="58" t="str">
        <f t="shared" si="816"/>
        <v>#N/A</v>
      </c>
      <c r="P435" s="58" t="str">
        <f t="shared" si="816"/>
        <v>#N/A</v>
      </c>
      <c r="Q435" s="58"/>
      <c r="S435" t="str">
        <f>VLOOKUP(K435/Iset1,IDMTData,IF(IChar1=NI1.3,6,IF(IChar1=NI3.0,4,IF(IChar1=VI,5,IF(IChar1=EI,7,IF(IChar1=EI.64,3,8))))))*_TM1</f>
        <v>0.9886108838</v>
      </c>
      <c r="T435" t="str">
        <f>VLOOKUP(K435/Iset2,IDMTData,IF(IChar2=NI1.3,6,IF(IChar2=NI3.0,4,IF(IChar2=VI,5,IF(IChar2=EI,7,IF(IChar2=EI.64,3,8))))))*_TM2</f>
        <v>0.4979756108</v>
      </c>
      <c r="U435" t="str">
        <f>VLOOKUP(K435/Iset3,IDMTData,IF(IChar3=NI1.3,6,IF(IChar3=NI3.0,4,IF(IChar3=VI,5,IF(IChar3=EI,7,IF(IChar3=EI.64,3,8))))))*_TM3</f>
        <v>#N/A</v>
      </c>
      <c r="V435" t="str">
        <f>VLOOKUP(K435/Iset4,IDMTData,IF(IChar4=NI1.3,6,IF(IChar4=NI3.0,4,IF(IChar4=VI,5,IF(IChar4=EI,7,IF(IChar4=EI.64,3,8))))))*_TM4</f>
        <v>#N/A</v>
      </c>
      <c r="W435" t="str">
        <f>VLOOKUP(K435/Iset5,IDMTData,IF(IChar5=NI1.3,6,IF(IChar5=NI3.0,4,IF(IChar5=VI,5,IF(IChar5=EI,7,IF(IChar5=EI.64,3,8))))))*_TM5</f>
        <v>#N/A</v>
      </c>
      <c r="Z435" s="58" t="str">
        <f t="shared" ref="Z435:AB435" si="817">NA()</f>
        <v>#N/A</v>
      </c>
      <c r="AA435" s="58" t="str">
        <f t="shared" si="817"/>
        <v>#N/A</v>
      </c>
      <c r="AB435" s="58" t="str">
        <f t="shared" si="817"/>
        <v>#N/A</v>
      </c>
    </row>
    <row r="436" ht="12.75" customHeight="1">
      <c r="K436" s="57">
        <v>2040.0</v>
      </c>
      <c r="L436" s="58" t="str">
        <f t="shared" ref="L436:P436" si="818">IF(S436=S435,NA(),S436)</f>
        <v>0.9749</v>
      </c>
      <c r="M436" s="58" t="str">
        <f t="shared" si="818"/>
        <v>#N/A</v>
      </c>
      <c r="N436" s="58" t="str">
        <f t="shared" si="818"/>
        <v>#N/A</v>
      </c>
      <c r="O436" s="58" t="str">
        <f t="shared" si="818"/>
        <v>#N/A</v>
      </c>
      <c r="P436" s="58" t="str">
        <f t="shared" si="818"/>
        <v>#N/A</v>
      </c>
      <c r="Q436" s="58"/>
      <c r="S436" t="str">
        <f>VLOOKUP(K436/Iset1,IDMTData,IF(IChar1=NI1.3,6,IF(IChar1=NI3.0,4,IF(IChar1=VI,5,IF(IChar1=EI,7,IF(IChar1=EI.64,3,8))))))*_TM1</f>
        <v>0.9748529334</v>
      </c>
      <c r="T436" t="str">
        <f>VLOOKUP(K436/Iset2,IDMTData,IF(IChar2=NI1.3,6,IF(IChar2=NI3.0,4,IF(IChar2=VI,5,IF(IChar2=EI,7,IF(IChar2=EI.64,3,8))))))*_TM2</f>
        <v>0.4979756108</v>
      </c>
      <c r="U436" t="str">
        <f>VLOOKUP(K436/Iset3,IDMTData,IF(IChar3=NI1.3,6,IF(IChar3=NI3.0,4,IF(IChar3=VI,5,IF(IChar3=EI,7,IF(IChar3=EI.64,3,8))))))*_TM3</f>
        <v>#N/A</v>
      </c>
      <c r="V436" t="str">
        <f>VLOOKUP(K436/Iset4,IDMTData,IF(IChar4=NI1.3,6,IF(IChar4=NI3.0,4,IF(IChar4=VI,5,IF(IChar4=EI,7,IF(IChar4=EI.64,3,8))))))*_TM4</f>
        <v>#N/A</v>
      </c>
      <c r="W436" t="str">
        <f>VLOOKUP(K436/Iset5,IDMTData,IF(IChar5=NI1.3,6,IF(IChar5=NI3.0,4,IF(IChar5=VI,5,IF(IChar5=EI,7,IF(IChar5=EI.64,3,8))))))*_TM5</f>
        <v>#N/A</v>
      </c>
      <c r="Z436" s="58" t="str">
        <f t="shared" ref="Z436:AB436" si="819">NA()</f>
        <v>#N/A</v>
      </c>
      <c r="AA436" s="58" t="str">
        <f t="shared" si="819"/>
        <v>#N/A</v>
      </c>
      <c r="AB436" s="58" t="str">
        <f t="shared" si="819"/>
        <v>#N/A</v>
      </c>
    </row>
    <row r="437" ht="12.75" customHeight="1">
      <c r="K437" s="57">
        <v>2060.0</v>
      </c>
      <c r="L437" s="58" t="str">
        <f t="shared" ref="L437:P437" si="820">IF(S437=S436,NA(),S437)</f>
        <v>0.9616</v>
      </c>
      <c r="M437" s="58" t="str">
        <f t="shared" si="820"/>
        <v>0.4891</v>
      </c>
      <c r="N437" s="58" t="str">
        <f t="shared" si="820"/>
        <v>#N/A</v>
      </c>
      <c r="O437" s="58" t="str">
        <f t="shared" si="820"/>
        <v>#N/A</v>
      </c>
      <c r="P437" s="58" t="str">
        <f t="shared" si="820"/>
        <v>#N/A</v>
      </c>
      <c r="Q437" s="58"/>
      <c r="S437" t="str">
        <f>VLOOKUP(K437/Iset1,IDMTData,IF(IChar1=NI1.3,6,IF(IChar1=NI3.0,4,IF(IChar1=VI,5,IF(IChar1=EI,7,IF(IChar1=EI.64,3,8))))))*_TM1</f>
        <v>0.9615988545</v>
      </c>
      <c r="T437" t="str">
        <f>VLOOKUP(K437/Iset2,IDMTData,IF(IChar2=NI1.3,6,IF(IChar2=NI3.0,4,IF(IChar2=VI,5,IF(IChar2=EI,7,IF(IChar2=EI.64,3,8))))))*_TM2</f>
        <v>0.4891395579</v>
      </c>
      <c r="U437" t="str">
        <f>VLOOKUP(K437/Iset3,IDMTData,IF(IChar3=NI1.3,6,IF(IChar3=NI3.0,4,IF(IChar3=VI,5,IF(IChar3=EI,7,IF(IChar3=EI.64,3,8))))))*_TM3</f>
        <v>#N/A</v>
      </c>
      <c r="V437" t="str">
        <f>VLOOKUP(K437/Iset4,IDMTData,IF(IChar4=NI1.3,6,IF(IChar4=NI3.0,4,IF(IChar4=VI,5,IF(IChar4=EI,7,IF(IChar4=EI.64,3,8))))))*_TM4</f>
        <v>#N/A</v>
      </c>
      <c r="W437" t="str">
        <f>VLOOKUP(K437/Iset5,IDMTData,IF(IChar5=NI1.3,6,IF(IChar5=NI3.0,4,IF(IChar5=VI,5,IF(IChar5=EI,7,IF(IChar5=EI.64,3,8))))))*_TM5</f>
        <v>#N/A</v>
      </c>
      <c r="Z437" s="58" t="str">
        <f t="shared" ref="Z437:AB437" si="821">NA()</f>
        <v>#N/A</v>
      </c>
      <c r="AA437" s="58" t="str">
        <f t="shared" si="821"/>
        <v>#N/A</v>
      </c>
      <c r="AB437" s="58" t="str">
        <f t="shared" si="821"/>
        <v>#N/A</v>
      </c>
    </row>
    <row r="438" ht="12.75" customHeight="1">
      <c r="K438" s="57">
        <v>2080.0</v>
      </c>
      <c r="L438" s="58" t="str">
        <f t="shared" ref="L438:P438" si="822">IF(S438=S437,NA(),S438)</f>
        <v>0.9488</v>
      </c>
      <c r="M438" s="58" t="str">
        <f t="shared" si="822"/>
        <v>#N/A</v>
      </c>
      <c r="N438" s="58" t="str">
        <f t="shared" si="822"/>
        <v>#N/A</v>
      </c>
      <c r="O438" s="58" t="str">
        <f t="shared" si="822"/>
        <v>#N/A</v>
      </c>
      <c r="P438" s="58" t="str">
        <f t="shared" si="822"/>
        <v>#N/A</v>
      </c>
      <c r="Q438" s="58"/>
      <c r="S438" t="str">
        <f>VLOOKUP(K438/Iset1,IDMTData,IF(IChar1=NI1.3,6,IF(IChar1=NI3.0,4,IF(IChar1=VI,5,IF(IChar1=EI,7,IF(IChar1=EI.64,3,8))))))*_TM1</f>
        <v>0.9488208669</v>
      </c>
      <c r="T438" t="str">
        <f>VLOOKUP(K438/Iset2,IDMTData,IF(IChar2=NI1.3,6,IF(IChar2=NI3.0,4,IF(IChar2=VI,5,IF(IChar2=EI,7,IF(IChar2=EI.64,3,8))))))*_TM2</f>
        <v>0.4891395579</v>
      </c>
      <c r="U438" t="str">
        <f>VLOOKUP(K438/Iset3,IDMTData,IF(IChar3=NI1.3,6,IF(IChar3=NI3.0,4,IF(IChar3=VI,5,IF(IChar3=EI,7,IF(IChar3=EI.64,3,8))))))*_TM3</f>
        <v>#N/A</v>
      </c>
      <c r="V438" t="str">
        <f>VLOOKUP(K438/Iset4,IDMTData,IF(IChar4=NI1.3,6,IF(IChar4=NI3.0,4,IF(IChar4=VI,5,IF(IChar4=EI,7,IF(IChar4=EI.64,3,8))))))*_TM4</f>
        <v>#N/A</v>
      </c>
      <c r="W438" t="str">
        <f>VLOOKUP(K438/Iset5,IDMTData,IF(IChar5=NI1.3,6,IF(IChar5=NI3.0,4,IF(IChar5=VI,5,IF(IChar5=EI,7,IF(IChar5=EI.64,3,8))))))*_TM5</f>
        <v>#N/A</v>
      </c>
      <c r="Z438" s="58" t="str">
        <f t="shared" ref="Z438:AB438" si="823">NA()</f>
        <v>#N/A</v>
      </c>
      <c r="AA438" s="58" t="str">
        <f t="shared" si="823"/>
        <v>#N/A</v>
      </c>
      <c r="AB438" s="58" t="str">
        <f t="shared" si="823"/>
        <v>#N/A</v>
      </c>
    </row>
    <row r="439" ht="12.75" customHeight="1">
      <c r="K439" s="57">
        <v>2100.0</v>
      </c>
      <c r="L439" s="58" t="str">
        <f t="shared" ref="L439:P439" si="824">IF(S439=S438,NA(),S439)</f>
        <v>0.9365</v>
      </c>
      <c r="M439" s="58" t="str">
        <f t="shared" si="824"/>
        <v>0.4808</v>
      </c>
      <c r="N439" s="58" t="str">
        <f t="shared" si="824"/>
        <v>#N/A</v>
      </c>
      <c r="O439" s="58" t="str">
        <f t="shared" si="824"/>
        <v>#N/A</v>
      </c>
      <c r="P439" s="58" t="str">
        <f t="shared" si="824"/>
        <v>#N/A</v>
      </c>
      <c r="Q439" s="58"/>
      <c r="S439" t="str">
        <f>VLOOKUP(K439/Iset1,IDMTData,IF(IChar1=NI1.3,6,IF(IChar1=NI3.0,4,IF(IChar1=VI,5,IF(IChar1=EI,7,IF(IChar1=EI.64,3,8))))))*_TM1</f>
        <v>0.9364932063</v>
      </c>
      <c r="T439" t="str">
        <f>VLOOKUP(K439/Iset2,IDMTData,IF(IChar2=NI1.3,6,IF(IChar2=NI3.0,4,IF(IChar2=VI,5,IF(IChar2=EI,7,IF(IChar2=EI.64,3,8))))))*_TM2</f>
        <v>0.4808096316</v>
      </c>
      <c r="U439" t="str">
        <f>VLOOKUP(K439/Iset3,IDMTData,IF(IChar3=NI1.3,6,IF(IChar3=NI3.0,4,IF(IChar3=VI,5,IF(IChar3=EI,7,IF(IChar3=EI.64,3,8))))))*_TM3</f>
        <v>#N/A</v>
      </c>
      <c r="V439" t="str">
        <f>VLOOKUP(K439/Iset4,IDMTData,IF(IChar4=NI1.3,6,IF(IChar4=NI3.0,4,IF(IChar4=VI,5,IF(IChar4=EI,7,IF(IChar4=EI.64,3,8))))))*_TM4</f>
        <v>#N/A</v>
      </c>
      <c r="W439" t="str">
        <f>VLOOKUP(K439/Iset5,IDMTData,IF(IChar5=NI1.3,6,IF(IChar5=NI3.0,4,IF(IChar5=VI,5,IF(IChar5=EI,7,IF(IChar5=EI.64,3,8))))))*_TM5</f>
        <v>#N/A</v>
      </c>
      <c r="Z439" t="str">
        <f>VLOOKUP(K439/1600,IDMTData,3)*0.1</f>
        <v>8.350788996</v>
      </c>
      <c r="AA439" s="58" t="str">
        <f t="shared" ref="AA439:AB439" si="825">NA()</f>
        <v>#N/A</v>
      </c>
      <c r="AB439" s="58" t="str">
        <f t="shared" si="825"/>
        <v>#N/A</v>
      </c>
    </row>
    <row r="440" ht="12.75" customHeight="1">
      <c r="K440" s="57">
        <v>2120.0</v>
      </c>
      <c r="L440" s="58" t="str">
        <f t="shared" ref="L440:P440" si="826">IF(S440=S439,NA(),S440)</f>
        <v>0.9246</v>
      </c>
      <c r="M440" s="58" t="str">
        <f t="shared" si="826"/>
        <v>#N/A</v>
      </c>
      <c r="N440" s="58" t="str">
        <f t="shared" si="826"/>
        <v>#N/A</v>
      </c>
      <c r="O440" s="58" t="str">
        <f t="shared" si="826"/>
        <v>#N/A</v>
      </c>
      <c r="P440" s="58" t="str">
        <f t="shared" si="826"/>
        <v>#N/A</v>
      </c>
      <c r="Q440" s="58"/>
      <c r="S440" t="str">
        <f>VLOOKUP(K440/Iset1,IDMTData,IF(IChar1=NI1.3,6,IF(IChar1=NI3.0,4,IF(IChar1=VI,5,IF(IChar1=EI,7,IF(IChar1=EI.64,3,8))))))*_TM1</f>
        <v>0.9245919437</v>
      </c>
      <c r="T440" t="str">
        <f>VLOOKUP(K440/Iset2,IDMTData,IF(IChar2=NI1.3,6,IF(IChar2=NI3.0,4,IF(IChar2=VI,5,IF(IChar2=EI,7,IF(IChar2=EI.64,3,8))))))*_TM2</f>
        <v>0.4808096316</v>
      </c>
      <c r="U440" t="str">
        <f>VLOOKUP(K440/Iset3,IDMTData,IF(IChar3=NI1.3,6,IF(IChar3=NI3.0,4,IF(IChar3=VI,5,IF(IChar3=EI,7,IF(IChar3=EI.64,3,8))))))*_TM3</f>
        <v>#N/A</v>
      </c>
      <c r="V440" t="str">
        <f>VLOOKUP(K440/Iset4,IDMTData,IF(IChar4=NI1.3,6,IF(IChar4=NI3.0,4,IF(IChar4=VI,5,IF(IChar4=EI,7,IF(IChar4=EI.64,3,8))))))*_TM4</f>
        <v>#N/A</v>
      </c>
      <c r="W440" t="str">
        <f>VLOOKUP(K440/Iset5,IDMTData,IF(IChar5=NI1.3,6,IF(IChar5=NI3.0,4,IF(IChar5=VI,5,IF(IChar5=EI,7,IF(IChar5=EI.64,3,8))))))*_TM5</f>
        <v>#N/A</v>
      </c>
      <c r="Z440" s="58" t="str">
        <f t="shared" ref="Z440:AB440" si="827">NA()</f>
        <v>#N/A</v>
      </c>
      <c r="AA440" s="58" t="str">
        <f t="shared" si="827"/>
        <v>#N/A</v>
      </c>
      <c r="AB440" s="58" t="str">
        <f t="shared" si="827"/>
        <v>#N/A</v>
      </c>
    </row>
    <row r="441" ht="12.75" customHeight="1">
      <c r="K441" s="57">
        <v>2140.0</v>
      </c>
      <c r="L441" s="58" t="str">
        <f t="shared" ref="L441:P441" si="828">IF(S441=S440,NA(),S441)</f>
        <v>0.9131</v>
      </c>
      <c r="M441" s="58" t="str">
        <f t="shared" si="828"/>
        <v>#N/A</v>
      </c>
      <c r="N441" s="58" t="str">
        <f t="shared" si="828"/>
        <v>#N/A</v>
      </c>
      <c r="O441" s="58" t="str">
        <f t="shared" si="828"/>
        <v>#N/A</v>
      </c>
      <c r="P441" s="58" t="str">
        <f t="shared" si="828"/>
        <v>#N/A</v>
      </c>
      <c r="Q441" s="58"/>
      <c r="S441" t="str">
        <f>VLOOKUP(K441/Iset1,IDMTData,IF(IChar1=NI1.3,6,IF(IChar1=NI3.0,4,IF(IChar1=VI,5,IF(IChar1=EI,7,IF(IChar1=EI.64,3,8))))))*_TM1</f>
        <v>0.9130948247</v>
      </c>
      <c r="T441" t="str">
        <f>VLOOKUP(K441/Iset2,IDMTData,IF(IChar2=NI1.3,6,IF(IChar2=NI3.0,4,IF(IChar2=VI,5,IF(IChar2=EI,7,IF(IChar2=EI.64,3,8))))))*_TM2</f>
        <v>0.4808096316</v>
      </c>
      <c r="U441" t="str">
        <f>VLOOKUP(K441/Iset3,IDMTData,IF(IChar3=NI1.3,6,IF(IChar3=NI3.0,4,IF(IChar3=VI,5,IF(IChar3=EI,7,IF(IChar3=EI.64,3,8))))))*_TM3</f>
        <v>#N/A</v>
      </c>
      <c r="V441" t="str">
        <f>VLOOKUP(K441/Iset4,IDMTData,IF(IChar4=NI1.3,6,IF(IChar4=NI3.0,4,IF(IChar4=VI,5,IF(IChar4=EI,7,IF(IChar4=EI.64,3,8))))))*_TM4</f>
        <v>#N/A</v>
      </c>
      <c r="W441" t="str">
        <f>VLOOKUP(K441/Iset5,IDMTData,IF(IChar5=NI1.3,6,IF(IChar5=NI3.0,4,IF(IChar5=VI,5,IF(IChar5=EI,7,IF(IChar5=EI.64,3,8))))))*_TM5</f>
        <v>#N/A</v>
      </c>
      <c r="Z441" s="58" t="str">
        <f t="shared" ref="Z441:AB441" si="829">NA()</f>
        <v>#N/A</v>
      </c>
      <c r="AA441" s="58" t="str">
        <f t="shared" si="829"/>
        <v>#N/A</v>
      </c>
      <c r="AB441" s="58" t="str">
        <f t="shared" si="829"/>
        <v>#N/A</v>
      </c>
    </row>
    <row r="442" ht="12.75" customHeight="1">
      <c r="K442" s="57">
        <v>2160.0</v>
      </c>
      <c r="L442" s="58" t="str">
        <f t="shared" ref="L442:P442" si="830">IF(S442=S441,NA(),S442)</f>
        <v>0.9020</v>
      </c>
      <c r="M442" s="58" t="str">
        <f t="shared" si="830"/>
        <v>0.4729</v>
      </c>
      <c r="N442" s="58" t="str">
        <f t="shared" si="830"/>
        <v>#N/A</v>
      </c>
      <c r="O442" s="58" t="str">
        <f t="shared" si="830"/>
        <v>#N/A</v>
      </c>
      <c r="P442" s="58" t="str">
        <f t="shared" si="830"/>
        <v>#N/A</v>
      </c>
      <c r="Q442" s="58"/>
      <c r="S442" t="str">
        <f>VLOOKUP(K442/Iset1,IDMTData,IF(IChar1=NI1.3,6,IF(IChar1=NI3.0,4,IF(IChar1=VI,5,IF(IChar1=EI,7,IF(IChar1=EI.64,3,8))))))*_TM1</f>
        <v>0.9019811256</v>
      </c>
      <c r="T442" t="str">
        <f>VLOOKUP(K442/Iset2,IDMTData,IF(IChar2=NI1.3,6,IF(IChar2=NI3.0,4,IF(IChar2=VI,5,IF(IChar2=EI,7,IF(IChar2=EI.64,3,8))))))*_TM2</f>
        <v>0.4729413357</v>
      </c>
      <c r="U442" t="str">
        <f>VLOOKUP(K442/Iset3,IDMTData,IF(IChar3=NI1.3,6,IF(IChar3=NI3.0,4,IF(IChar3=VI,5,IF(IChar3=EI,7,IF(IChar3=EI.64,3,8))))))*_TM3</f>
        <v>#N/A</v>
      </c>
      <c r="V442" t="str">
        <f>VLOOKUP(K442/Iset4,IDMTData,IF(IChar4=NI1.3,6,IF(IChar4=NI3.0,4,IF(IChar4=VI,5,IF(IChar4=EI,7,IF(IChar4=EI.64,3,8))))))*_TM4</f>
        <v>#N/A</v>
      </c>
      <c r="W442" t="str">
        <f>VLOOKUP(K442/Iset5,IDMTData,IF(IChar5=NI1.3,6,IF(IChar5=NI3.0,4,IF(IChar5=VI,5,IF(IChar5=EI,7,IF(IChar5=EI.64,3,8))))))*_TM5</f>
        <v>#N/A</v>
      </c>
      <c r="Z442" s="58" t="str">
        <f t="shared" ref="Z442:AB442" si="831">NA()</f>
        <v>#N/A</v>
      </c>
      <c r="AA442" s="58" t="str">
        <f t="shared" si="831"/>
        <v>#N/A</v>
      </c>
      <c r="AB442" s="58" t="str">
        <f t="shared" si="831"/>
        <v>#N/A</v>
      </c>
    </row>
    <row r="443" ht="12.75" customHeight="1">
      <c r="K443" s="57">
        <v>2180.0</v>
      </c>
      <c r="L443" s="58" t="str">
        <f t="shared" ref="L443:P443" si="832">IF(S443=S442,NA(),S443)</f>
        <v>0.8912</v>
      </c>
      <c r="M443" s="58" t="str">
        <f t="shared" si="832"/>
        <v>#N/A</v>
      </c>
      <c r="N443" s="58" t="str">
        <f t="shared" si="832"/>
        <v>#N/A</v>
      </c>
      <c r="O443" s="58" t="str">
        <f t="shared" si="832"/>
        <v>#N/A</v>
      </c>
      <c r="P443" s="58" t="str">
        <f t="shared" si="832"/>
        <v>#N/A</v>
      </c>
      <c r="Q443" s="58"/>
      <c r="S443" t="str">
        <f>VLOOKUP(K443/Iset1,IDMTData,IF(IChar1=NI1.3,6,IF(IChar1=NI3.0,4,IF(IChar1=VI,5,IF(IChar1=EI,7,IF(IChar1=EI.64,3,8))))))*_TM1</f>
        <v>0.8912315235</v>
      </c>
      <c r="T443" t="str">
        <f>VLOOKUP(K443/Iset2,IDMTData,IF(IChar2=NI1.3,6,IF(IChar2=NI3.0,4,IF(IChar2=VI,5,IF(IChar2=EI,7,IF(IChar2=EI.64,3,8))))))*_TM2</f>
        <v>0.4729413357</v>
      </c>
      <c r="U443" t="str">
        <f>VLOOKUP(K443/Iset3,IDMTData,IF(IChar3=NI1.3,6,IF(IChar3=NI3.0,4,IF(IChar3=VI,5,IF(IChar3=EI,7,IF(IChar3=EI.64,3,8))))))*_TM3</f>
        <v>#N/A</v>
      </c>
      <c r="V443" t="str">
        <f>VLOOKUP(K443/Iset4,IDMTData,IF(IChar4=NI1.3,6,IF(IChar4=NI3.0,4,IF(IChar4=VI,5,IF(IChar4=EI,7,IF(IChar4=EI.64,3,8))))))*_TM4</f>
        <v>#N/A</v>
      </c>
      <c r="W443" t="str">
        <f>VLOOKUP(K443/Iset5,IDMTData,IF(IChar5=NI1.3,6,IF(IChar5=NI3.0,4,IF(IChar5=VI,5,IF(IChar5=EI,7,IF(IChar5=EI.64,3,8))))))*_TM5</f>
        <v>#N/A</v>
      </c>
      <c r="Z443" s="58" t="str">
        <f t="shared" ref="Z443:AB443" si="833">NA()</f>
        <v>#N/A</v>
      </c>
      <c r="AA443" s="58" t="str">
        <f t="shared" si="833"/>
        <v>#N/A</v>
      </c>
      <c r="AB443" s="58" t="str">
        <f t="shared" si="833"/>
        <v>#N/A</v>
      </c>
    </row>
    <row r="444" ht="12.75" customHeight="1">
      <c r="K444" s="57">
        <v>2200.0</v>
      </c>
      <c r="L444" s="58" t="str">
        <f t="shared" ref="L444:P444" si="834">IF(S444=S443,NA(),S444)</f>
        <v>0.8808</v>
      </c>
      <c r="M444" s="58" t="str">
        <f t="shared" si="834"/>
        <v>0.4655</v>
      </c>
      <c r="N444" s="58" t="str">
        <f t="shared" si="834"/>
        <v>#N/A</v>
      </c>
      <c r="O444" s="58" t="str">
        <f t="shared" si="834"/>
        <v>#N/A</v>
      </c>
      <c r="P444" s="58" t="str">
        <f t="shared" si="834"/>
        <v>#N/A</v>
      </c>
      <c r="Q444" s="58"/>
      <c r="S444" t="str">
        <f>VLOOKUP(K444/Iset1,IDMTData,IF(IChar1=NI1.3,6,IF(IChar1=NI3.0,4,IF(IChar1=VI,5,IF(IChar1=EI,7,IF(IChar1=EI.64,3,8))))))*_TM1</f>
        <v>0.8808279799</v>
      </c>
      <c r="T444" t="str">
        <f>VLOOKUP(K444/Iset2,IDMTData,IF(IChar2=NI1.3,6,IF(IChar2=NI3.0,4,IF(IChar2=VI,5,IF(IChar2=EI,7,IF(IChar2=EI.64,3,8))))))*_TM2</f>
        <v>0.4654953253</v>
      </c>
      <c r="U444" t="str">
        <f>VLOOKUP(K444/Iset3,IDMTData,IF(IChar3=NI1.3,6,IF(IChar3=NI3.0,4,IF(IChar3=VI,5,IF(IChar3=EI,7,IF(IChar3=EI.64,3,8))))))*_TM3</f>
        <v>#N/A</v>
      </c>
      <c r="V444" t="str">
        <f>VLOOKUP(K444/Iset4,IDMTData,IF(IChar4=NI1.3,6,IF(IChar4=NI3.0,4,IF(IChar4=VI,5,IF(IChar4=EI,7,IF(IChar4=EI.64,3,8))))))*_TM4</f>
        <v>#N/A</v>
      </c>
      <c r="W444" t="str">
        <f>VLOOKUP(K444/Iset5,IDMTData,IF(IChar5=NI1.3,6,IF(IChar5=NI3.0,4,IF(IChar5=VI,5,IF(IChar5=EI,7,IF(IChar5=EI.64,3,8))))))*_TM5</f>
        <v>#N/A</v>
      </c>
      <c r="Z444" t="str">
        <f>VLOOKUP(K444/1600,IDMTData,3)*0.1</f>
        <v>6.819477706</v>
      </c>
      <c r="AA444" s="58" t="str">
        <f t="shared" ref="AA444:AB444" si="835">NA()</f>
        <v>#N/A</v>
      </c>
      <c r="AB444" s="58" t="str">
        <f t="shared" si="835"/>
        <v>#N/A</v>
      </c>
    </row>
    <row r="445" ht="12.75" customHeight="1">
      <c r="K445" s="57">
        <v>2220.0</v>
      </c>
      <c r="L445" s="58" t="str">
        <f t="shared" ref="L445:P445" si="836">IF(S445=S444,NA(),S445)</f>
        <v>0.8708</v>
      </c>
      <c r="M445" s="58" t="str">
        <f t="shared" si="836"/>
        <v>#N/A</v>
      </c>
      <c r="N445" s="58" t="str">
        <f t="shared" si="836"/>
        <v>#N/A</v>
      </c>
      <c r="O445" s="58" t="str">
        <f t="shared" si="836"/>
        <v>#N/A</v>
      </c>
      <c r="P445" s="58" t="str">
        <f t="shared" si="836"/>
        <v>#N/A</v>
      </c>
      <c r="Q445" s="58"/>
      <c r="S445" t="str">
        <f>VLOOKUP(K445/Iset1,IDMTData,IF(IChar1=NI1.3,6,IF(IChar1=NI3.0,4,IF(IChar1=VI,5,IF(IChar1=EI,7,IF(IChar1=EI.64,3,8))))))*_TM1</f>
        <v>0.8707536353</v>
      </c>
      <c r="T445" t="str">
        <f>VLOOKUP(K445/Iset2,IDMTData,IF(IChar2=NI1.3,6,IF(IChar2=NI3.0,4,IF(IChar2=VI,5,IF(IChar2=EI,7,IF(IChar2=EI.64,3,8))))))*_TM2</f>
        <v>0.4654953253</v>
      </c>
      <c r="U445" t="str">
        <f>VLOOKUP(K445/Iset3,IDMTData,IF(IChar3=NI1.3,6,IF(IChar3=NI3.0,4,IF(IChar3=VI,5,IF(IChar3=EI,7,IF(IChar3=EI.64,3,8))))))*_TM3</f>
        <v>#N/A</v>
      </c>
      <c r="V445" t="str">
        <f>VLOOKUP(K445/Iset4,IDMTData,IF(IChar4=NI1.3,6,IF(IChar4=NI3.0,4,IF(IChar4=VI,5,IF(IChar4=EI,7,IF(IChar4=EI.64,3,8))))))*_TM4</f>
        <v>#N/A</v>
      </c>
      <c r="W445" t="str">
        <f>VLOOKUP(K445/Iset5,IDMTData,IF(IChar5=NI1.3,6,IF(IChar5=NI3.0,4,IF(IChar5=VI,5,IF(IChar5=EI,7,IF(IChar5=EI.64,3,8))))))*_TM5</f>
        <v>#N/A</v>
      </c>
      <c r="Z445" s="58" t="str">
        <f t="shared" ref="Z445:AB445" si="837">NA()</f>
        <v>#N/A</v>
      </c>
      <c r="AA445" s="58" t="str">
        <f t="shared" si="837"/>
        <v>#N/A</v>
      </c>
      <c r="AB445" s="58" t="str">
        <f t="shared" si="837"/>
        <v>#N/A</v>
      </c>
    </row>
    <row r="446" ht="12.75" customHeight="1">
      <c r="K446" s="57">
        <v>2240.0</v>
      </c>
      <c r="L446" s="58" t="str">
        <f t="shared" ref="L446:P446" si="838">IF(S446=S445,NA(),S446)</f>
        <v>0.8610</v>
      </c>
      <c r="M446" s="58" t="str">
        <f t="shared" si="838"/>
        <v>#N/A</v>
      </c>
      <c r="N446" s="58" t="str">
        <f t="shared" si="838"/>
        <v>#N/A</v>
      </c>
      <c r="O446" s="58" t="str">
        <f t="shared" si="838"/>
        <v>#N/A</v>
      </c>
      <c r="P446" s="58" t="str">
        <f t="shared" si="838"/>
        <v>#N/A</v>
      </c>
      <c r="Q446" s="58"/>
      <c r="S446" t="str">
        <f>VLOOKUP(K446/Iset1,IDMTData,IF(IChar1=NI1.3,6,IF(IChar1=NI3.0,4,IF(IChar1=VI,5,IF(IChar1=EI,7,IF(IChar1=EI.64,3,8))))))*_TM1</f>
        <v>0.8609927145</v>
      </c>
      <c r="T446" t="str">
        <f>VLOOKUP(K446/Iset2,IDMTData,IF(IChar2=NI1.3,6,IF(IChar2=NI3.0,4,IF(IChar2=VI,5,IF(IChar2=EI,7,IF(IChar2=EI.64,3,8))))))*_TM2</f>
        <v>0.4654953253</v>
      </c>
      <c r="U446" t="str">
        <f>VLOOKUP(K446/Iset3,IDMTData,IF(IChar3=NI1.3,6,IF(IChar3=NI3.0,4,IF(IChar3=VI,5,IF(IChar3=EI,7,IF(IChar3=EI.64,3,8))))))*_TM3</f>
        <v>#N/A</v>
      </c>
      <c r="V446" t="str">
        <f>VLOOKUP(K446/Iset4,IDMTData,IF(IChar4=NI1.3,6,IF(IChar4=NI3.0,4,IF(IChar4=VI,5,IF(IChar4=EI,7,IF(IChar4=EI.64,3,8))))))*_TM4</f>
        <v>#N/A</v>
      </c>
      <c r="W446" t="str">
        <f>VLOOKUP(K446/Iset5,IDMTData,IF(IChar5=NI1.3,6,IF(IChar5=NI3.0,4,IF(IChar5=VI,5,IF(IChar5=EI,7,IF(IChar5=EI.64,3,8))))))*_TM5</f>
        <v>#N/A</v>
      </c>
      <c r="Z446" s="58" t="str">
        <f t="shared" ref="Z446:AB446" si="839">NA()</f>
        <v>#N/A</v>
      </c>
      <c r="AA446" s="58" t="str">
        <f t="shared" si="839"/>
        <v>#N/A</v>
      </c>
      <c r="AB446" s="58" t="str">
        <f t="shared" si="839"/>
        <v>#N/A</v>
      </c>
    </row>
    <row r="447" ht="12.75" customHeight="1">
      <c r="K447" s="57">
        <v>2260.0</v>
      </c>
      <c r="L447" s="58" t="str">
        <f t="shared" ref="L447:P447" si="840">IF(S447=S446,NA(),S447)</f>
        <v>0.8515</v>
      </c>
      <c r="M447" s="58" t="str">
        <f t="shared" si="840"/>
        <v>0.4584</v>
      </c>
      <c r="N447" s="58" t="str">
        <f t="shared" si="840"/>
        <v>#N/A</v>
      </c>
      <c r="O447" s="58" t="str">
        <f t="shared" si="840"/>
        <v>#N/A</v>
      </c>
      <c r="P447" s="58" t="str">
        <f t="shared" si="840"/>
        <v>#N/A</v>
      </c>
      <c r="Q447" s="58"/>
      <c r="S447" t="str">
        <f>VLOOKUP(K447/Iset1,IDMTData,IF(IChar1=NI1.3,6,IF(IChar1=NI3.0,4,IF(IChar1=VI,5,IF(IChar1=EI,7,IF(IChar1=EI.64,3,8))))))*_TM1</f>
        <v>0.8515304406</v>
      </c>
      <c r="T447" t="str">
        <f>VLOOKUP(K447/Iset2,IDMTData,IF(IChar2=NI1.3,6,IF(IChar2=NI3.0,4,IF(IChar2=VI,5,IF(IChar2=EI,7,IF(IChar2=EI.64,3,8))))))*_TM2</f>
        <v>0.4584366767</v>
      </c>
      <c r="U447" t="str">
        <f>VLOOKUP(K447/Iset3,IDMTData,IF(IChar3=NI1.3,6,IF(IChar3=NI3.0,4,IF(IChar3=VI,5,IF(IChar3=EI,7,IF(IChar3=EI.64,3,8))))))*_TM3</f>
        <v>#N/A</v>
      </c>
      <c r="V447" t="str">
        <f>VLOOKUP(K447/Iset4,IDMTData,IF(IChar4=NI1.3,6,IF(IChar4=NI3.0,4,IF(IChar4=VI,5,IF(IChar4=EI,7,IF(IChar4=EI.64,3,8))))))*_TM4</f>
        <v>#N/A</v>
      </c>
      <c r="W447" t="str">
        <f>VLOOKUP(K447/Iset5,IDMTData,IF(IChar5=NI1.3,6,IF(IChar5=NI3.0,4,IF(IChar5=VI,5,IF(IChar5=EI,7,IF(IChar5=EI.64,3,8))))))*_TM5</f>
        <v>#N/A</v>
      </c>
      <c r="Z447" s="58" t="str">
        <f t="shared" ref="Z447:AB447" si="841">NA()</f>
        <v>#N/A</v>
      </c>
      <c r="AA447" s="58" t="str">
        <f t="shared" si="841"/>
        <v>#N/A</v>
      </c>
      <c r="AB447" s="58" t="str">
        <f t="shared" si="841"/>
        <v>#N/A</v>
      </c>
    </row>
    <row r="448" ht="12.75" customHeight="1">
      <c r="K448" s="57">
        <v>2280.0</v>
      </c>
      <c r="L448" s="58" t="str">
        <f t="shared" ref="L448:P448" si="842">IF(S448=S447,NA(),S448)</f>
        <v>0.8424</v>
      </c>
      <c r="M448" s="58" t="str">
        <f t="shared" si="842"/>
        <v>#N/A</v>
      </c>
      <c r="N448" s="58" t="str">
        <f t="shared" si="842"/>
        <v>#N/A</v>
      </c>
      <c r="O448" s="58" t="str">
        <f t="shared" si="842"/>
        <v>#N/A</v>
      </c>
      <c r="P448" s="58" t="str">
        <f t="shared" si="842"/>
        <v>#N/A</v>
      </c>
      <c r="Q448" s="58"/>
      <c r="S448" t="str">
        <f>VLOOKUP(K448/Iset1,IDMTData,IF(IChar1=NI1.3,6,IF(IChar1=NI3.0,4,IF(IChar1=VI,5,IF(IChar1=EI,7,IF(IChar1=EI.64,3,8))))))*_TM1</f>
        <v>0.8423529569</v>
      </c>
      <c r="T448" t="str">
        <f>VLOOKUP(K448/Iset2,IDMTData,IF(IChar2=NI1.3,6,IF(IChar2=NI3.0,4,IF(IChar2=VI,5,IF(IChar2=EI,7,IF(IChar2=EI.64,3,8))))))*_TM2</f>
        <v>0.4584366767</v>
      </c>
      <c r="U448" t="str">
        <f>VLOOKUP(K448/Iset3,IDMTData,IF(IChar3=NI1.3,6,IF(IChar3=NI3.0,4,IF(IChar3=VI,5,IF(IChar3=EI,7,IF(IChar3=EI.64,3,8))))))*_TM3</f>
        <v>#N/A</v>
      </c>
      <c r="V448" t="str">
        <f>VLOOKUP(K448/Iset4,IDMTData,IF(IChar4=NI1.3,6,IF(IChar4=NI3.0,4,IF(IChar4=VI,5,IF(IChar4=EI,7,IF(IChar4=EI.64,3,8))))))*_TM4</f>
        <v>#N/A</v>
      </c>
      <c r="W448" t="str">
        <f>VLOOKUP(K448/Iset5,IDMTData,IF(IChar5=NI1.3,6,IF(IChar5=NI3.0,4,IF(IChar5=VI,5,IF(IChar5=EI,7,IF(IChar5=EI.64,3,8))))))*_TM5</f>
        <v>#N/A</v>
      </c>
      <c r="Z448" s="58" t="str">
        <f t="shared" ref="Z448:AB448" si="843">NA()</f>
        <v>#N/A</v>
      </c>
      <c r="AA448" s="58" t="str">
        <f t="shared" si="843"/>
        <v>#N/A</v>
      </c>
      <c r="AB448" s="58" t="str">
        <f t="shared" si="843"/>
        <v>#N/A</v>
      </c>
    </row>
    <row r="449" ht="12.75" customHeight="1">
      <c r="K449" s="57">
        <v>2300.0</v>
      </c>
      <c r="L449" s="58" t="str">
        <f t="shared" ref="L449:P449" si="844">IF(S449=S448,NA(),S449)</f>
        <v>0.8334</v>
      </c>
      <c r="M449" s="58" t="str">
        <f t="shared" si="844"/>
        <v>0.4517</v>
      </c>
      <c r="N449" s="58" t="str">
        <f t="shared" si="844"/>
        <v>#N/A</v>
      </c>
      <c r="O449" s="58" t="str">
        <f t="shared" si="844"/>
        <v>#N/A</v>
      </c>
      <c r="P449" s="58" t="str">
        <f t="shared" si="844"/>
        <v>#N/A</v>
      </c>
      <c r="Q449" s="58"/>
      <c r="S449" t="str">
        <f>VLOOKUP(K449/Iset1,IDMTData,IF(IChar1=NI1.3,6,IF(IChar1=NI3.0,4,IF(IChar1=VI,5,IF(IChar1=EI,7,IF(IChar1=EI.64,3,8))))))*_TM1</f>
        <v>0.8334472563</v>
      </c>
      <c r="T449" t="str">
        <f>VLOOKUP(K449/Iset2,IDMTData,IF(IChar2=NI1.3,6,IF(IChar2=NI3.0,4,IF(IChar2=VI,5,IF(IChar2=EI,7,IF(IChar2=EI.64,3,8))))))*_TM2</f>
        <v>0.4517342796</v>
      </c>
      <c r="U449" t="str">
        <f>VLOOKUP(K449/Iset3,IDMTData,IF(IChar3=NI1.3,6,IF(IChar3=NI3.0,4,IF(IChar3=VI,5,IF(IChar3=EI,7,IF(IChar3=EI.64,3,8))))))*_TM3</f>
        <v>#N/A</v>
      </c>
      <c r="V449" t="str">
        <f>VLOOKUP(K449/Iset4,IDMTData,IF(IChar4=NI1.3,6,IF(IChar4=NI3.0,4,IF(IChar4=VI,5,IF(IChar4=EI,7,IF(IChar4=EI.64,3,8))))))*_TM4</f>
        <v>#N/A</v>
      </c>
      <c r="W449" t="str">
        <f>VLOOKUP(K449/Iset5,IDMTData,IF(IChar5=NI1.3,6,IF(IChar5=NI3.0,4,IF(IChar5=VI,5,IF(IChar5=EI,7,IF(IChar5=EI.64,3,8))))))*_TM5</f>
        <v>#N/A</v>
      </c>
      <c r="Z449" t="str">
        <f>VLOOKUP(K449/1600,IDMTData,3)*0.1</f>
        <v>5.723035697</v>
      </c>
      <c r="AA449" s="58" t="str">
        <f t="shared" ref="AA449:AB449" si="845">NA()</f>
        <v>#N/A</v>
      </c>
      <c r="AB449" s="58" t="str">
        <f t="shared" si="845"/>
        <v>#N/A</v>
      </c>
    </row>
    <row r="450" ht="12.75" customHeight="1">
      <c r="K450" s="57">
        <v>2320.0</v>
      </c>
      <c r="L450" s="58" t="str">
        <f t="shared" ref="L450:P450" si="846">IF(S450=S449,NA(),S450)</f>
        <v>0.8248</v>
      </c>
      <c r="M450" s="58" t="str">
        <f t="shared" si="846"/>
        <v>#N/A</v>
      </c>
      <c r="N450" s="58" t="str">
        <f t="shared" si="846"/>
        <v>#N/A</v>
      </c>
      <c r="O450" s="58" t="str">
        <f t="shared" si="846"/>
        <v>#N/A</v>
      </c>
      <c r="P450" s="58" t="str">
        <f t="shared" si="846"/>
        <v>#N/A</v>
      </c>
      <c r="Q450" s="58"/>
      <c r="S450" t="str">
        <f>VLOOKUP(K450/Iset1,IDMTData,IF(IChar1=NI1.3,6,IF(IChar1=NI3.0,4,IF(IChar1=VI,5,IF(IChar1=EI,7,IF(IChar1=EI.64,3,8))))))*_TM1</f>
        <v>0.8248011174</v>
      </c>
      <c r="T450" t="str">
        <f>VLOOKUP(K450/Iset2,IDMTData,IF(IChar2=NI1.3,6,IF(IChar2=NI3.0,4,IF(IChar2=VI,5,IF(IChar2=EI,7,IF(IChar2=EI.64,3,8))))))*_TM2</f>
        <v>0.4517342796</v>
      </c>
      <c r="U450" t="str">
        <f>VLOOKUP(K450/Iset3,IDMTData,IF(IChar3=NI1.3,6,IF(IChar3=NI3.0,4,IF(IChar3=VI,5,IF(IChar3=EI,7,IF(IChar3=EI.64,3,8))))))*_TM3</f>
        <v>#N/A</v>
      </c>
      <c r="V450" t="str">
        <f>VLOOKUP(K450/Iset4,IDMTData,IF(IChar4=NI1.3,6,IF(IChar4=NI3.0,4,IF(IChar4=VI,5,IF(IChar4=EI,7,IF(IChar4=EI.64,3,8))))))*_TM4</f>
        <v>#N/A</v>
      </c>
      <c r="W450" t="str">
        <f>VLOOKUP(K450/Iset5,IDMTData,IF(IChar5=NI1.3,6,IF(IChar5=NI3.0,4,IF(IChar5=VI,5,IF(IChar5=EI,7,IF(IChar5=EI.64,3,8))))))*_TM5</f>
        <v>#N/A</v>
      </c>
      <c r="Z450" s="58" t="str">
        <f t="shared" ref="Z450:AB450" si="847">NA()</f>
        <v>#N/A</v>
      </c>
      <c r="AA450" s="58" t="str">
        <f t="shared" si="847"/>
        <v>#N/A</v>
      </c>
      <c r="AB450" s="58" t="str">
        <f t="shared" si="847"/>
        <v>#N/A</v>
      </c>
    </row>
    <row r="451" ht="12.75" customHeight="1">
      <c r="K451" s="57">
        <v>2340.0</v>
      </c>
      <c r="L451" s="58" t="str">
        <f t="shared" ref="L451:P451" si="848">IF(S451=S450,NA(),S451)</f>
        <v>0.8164</v>
      </c>
      <c r="M451" s="58" t="str">
        <f t="shared" si="848"/>
        <v>#N/A</v>
      </c>
      <c r="N451" s="58" t="str">
        <f t="shared" si="848"/>
        <v>#N/A</v>
      </c>
      <c r="O451" s="58" t="str">
        <f t="shared" si="848"/>
        <v>#N/A</v>
      </c>
      <c r="P451" s="58" t="str">
        <f t="shared" si="848"/>
        <v>#N/A</v>
      </c>
      <c r="Q451" s="58"/>
      <c r="S451" t="str">
        <f>VLOOKUP(K451/Iset1,IDMTData,IF(IChar1=NI1.3,6,IF(IChar1=NI3.0,4,IF(IChar1=VI,5,IF(IChar1=EI,7,IF(IChar1=EI.64,3,8))))))*_TM1</f>
        <v>0.8164030453</v>
      </c>
      <c r="T451" t="str">
        <f>VLOOKUP(K451/Iset2,IDMTData,IF(IChar2=NI1.3,6,IF(IChar2=NI3.0,4,IF(IChar2=VI,5,IF(IChar2=EI,7,IF(IChar2=EI.64,3,8))))))*_TM2</f>
        <v>0.4517342796</v>
      </c>
      <c r="U451" t="str">
        <f>VLOOKUP(K451/Iset3,IDMTData,IF(IChar3=NI1.3,6,IF(IChar3=NI3.0,4,IF(IChar3=VI,5,IF(IChar3=EI,7,IF(IChar3=EI.64,3,8))))))*_TM3</f>
        <v>#N/A</v>
      </c>
      <c r="V451" t="str">
        <f>VLOOKUP(K451/Iset4,IDMTData,IF(IChar4=NI1.3,6,IF(IChar4=NI3.0,4,IF(IChar4=VI,5,IF(IChar4=EI,7,IF(IChar4=EI.64,3,8))))))*_TM4</f>
        <v>#N/A</v>
      </c>
      <c r="W451" t="str">
        <f>VLOOKUP(K451/Iset5,IDMTData,IF(IChar5=NI1.3,6,IF(IChar5=NI3.0,4,IF(IChar5=VI,5,IF(IChar5=EI,7,IF(IChar5=EI.64,3,8))))))*_TM5</f>
        <v>#N/A</v>
      </c>
      <c r="Z451" s="58" t="str">
        <f t="shared" ref="Z451:AB451" si="849">NA()</f>
        <v>#N/A</v>
      </c>
      <c r="AA451" s="58" t="str">
        <f t="shared" si="849"/>
        <v>#N/A</v>
      </c>
      <c r="AB451" s="58" t="str">
        <f t="shared" si="849"/>
        <v>#N/A</v>
      </c>
    </row>
    <row r="452" ht="12.75" customHeight="1">
      <c r="K452" s="57">
        <v>2360.0</v>
      </c>
      <c r="L452" s="58" t="str">
        <f t="shared" ref="L452:P452" si="850">IF(S452=S451,NA(),S452)</f>
        <v>0.8082</v>
      </c>
      <c r="M452" s="58" t="str">
        <f t="shared" si="850"/>
        <v>0.4454</v>
      </c>
      <c r="N452" s="58" t="str">
        <f t="shared" si="850"/>
        <v>#N/A</v>
      </c>
      <c r="O452" s="58" t="str">
        <f t="shared" si="850"/>
        <v>#N/A</v>
      </c>
      <c r="P452" s="58" t="str">
        <f t="shared" si="850"/>
        <v>#N/A</v>
      </c>
      <c r="Q452" s="58"/>
      <c r="S452" t="str">
        <f>VLOOKUP(K452/Iset1,IDMTData,IF(IChar1=NI1.3,6,IF(IChar1=NI3.0,4,IF(IChar1=VI,5,IF(IChar1=EI,7,IF(IChar1=EI.64,3,8))))))*_TM1</f>
        <v>0.8082422189</v>
      </c>
      <c r="T452" t="str">
        <f>VLOOKUP(K452/Iset2,IDMTData,IF(IChar2=NI1.3,6,IF(IChar2=NI3.0,4,IF(IChar2=VI,5,IF(IChar2=EI,7,IF(IChar2=EI.64,3,8))))))*_TM2</f>
        <v>0.4453603262</v>
      </c>
      <c r="U452" t="str">
        <f>VLOOKUP(K452/Iset3,IDMTData,IF(IChar3=NI1.3,6,IF(IChar3=NI3.0,4,IF(IChar3=VI,5,IF(IChar3=EI,7,IF(IChar3=EI.64,3,8))))))*_TM3</f>
        <v>#N/A</v>
      </c>
      <c r="V452" t="str">
        <f>VLOOKUP(K452/Iset4,IDMTData,IF(IChar4=NI1.3,6,IF(IChar4=NI3.0,4,IF(IChar4=VI,5,IF(IChar4=EI,7,IF(IChar4=EI.64,3,8))))))*_TM4</f>
        <v>#N/A</v>
      </c>
      <c r="W452" t="str">
        <f>VLOOKUP(K452/Iset5,IDMTData,IF(IChar5=NI1.3,6,IF(IChar5=NI3.0,4,IF(IChar5=VI,5,IF(IChar5=EI,7,IF(IChar5=EI.64,3,8))))))*_TM5</f>
        <v>#N/A</v>
      </c>
      <c r="Z452" s="58" t="str">
        <f t="shared" ref="Z452:AB452" si="851">NA()</f>
        <v>#N/A</v>
      </c>
      <c r="AA452" s="58" t="str">
        <f t="shared" si="851"/>
        <v>#N/A</v>
      </c>
      <c r="AB452" s="58" t="str">
        <f t="shared" si="851"/>
        <v>#N/A</v>
      </c>
    </row>
    <row r="453" ht="12.75" customHeight="1">
      <c r="K453" s="57">
        <v>2380.0</v>
      </c>
      <c r="L453" s="58" t="str">
        <f t="shared" ref="L453:P453" si="852">IF(S453=S452,NA(),S453)</f>
        <v>0.8003</v>
      </c>
      <c r="M453" s="58" t="str">
        <f t="shared" si="852"/>
        <v>#N/A</v>
      </c>
      <c r="N453" s="58" t="str">
        <f t="shared" si="852"/>
        <v>#N/A</v>
      </c>
      <c r="O453" s="58" t="str">
        <f t="shared" si="852"/>
        <v>#N/A</v>
      </c>
      <c r="P453" s="58" t="str">
        <f t="shared" si="852"/>
        <v>#N/A</v>
      </c>
      <c r="Q453" s="58"/>
      <c r="S453" t="str">
        <f>VLOOKUP(K453/Iset1,IDMTData,IF(IChar1=NI1.3,6,IF(IChar1=NI3.0,4,IF(IChar1=VI,5,IF(IChar1=EI,7,IF(IChar1=EI.64,3,8))))))*_TM1</f>
        <v>0.8003084416</v>
      </c>
      <c r="T453" t="str">
        <f>VLOOKUP(K453/Iset2,IDMTData,IF(IChar2=NI1.3,6,IF(IChar2=NI3.0,4,IF(IChar2=VI,5,IF(IChar2=EI,7,IF(IChar2=EI.64,3,8))))))*_TM2</f>
        <v>0.4453603262</v>
      </c>
      <c r="U453" t="str">
        <f>VLOOKUP(K453/Iset3,IDMTData,IF(IChar3=NI1.3,6,IF(IChar3=NI3.0,4,IF(IChar3=VI,5,IF(IChar3=EI,7,IF(IChar3=EI.64,3,8))))))*_TM3</f>
        <v>#N/A</v>
      </c>
      <c r="V453" t="str">
        <f>VLOOKUP(K453/Iset4,IDMTData,IF(IChar4=NI1.3,6,IF(IChar4=NI3.0,4,IF(IChar4=VI,5,IF(IChar4=EI,7,IF(IChar4=EI.64,3,8))))))*_TM4</f>
        <v>#N/A</v>
      </c>
      <c r="W453" t="str">
        <f>VLOOKUP(K453/Iset5,IDMTData,IF(IChar5=NI1.3,6,IF(IChar5=NI3.0,4,IF(IChar5=VI,5,IF(IChar5=EI,7,IF(IChar5=EI.64,3,8))))))*_TM5</f>
        <v>#N/A</v>
      </c>
      <c r="Z453" s="58" t="str">
        <f t="shared" ref="Z453:AB453" si="853">NA()</f>
        <v>#N/A</v>
      </c>
      <c r="AA453" s="58" t="str">
        <f t="shared" si="853"/>
        <v>#N/A</v>
      </c>
      <c r="AB453" s="58" t="str">
        <f t="shared" si="853"/>
        <v>#N/A</v>
      </c>
    </row>
    <row r="454" ht="12.75" customHeight="1">
      <c r="K454" s="57">
        <v>2400.0</v>
      </c>
      <c r="L454" s="58" t="str">
        <f t="shared" ref="L454:P454" si="854">IF(S454=S453,NA(),S454)</f>
        <v>0.7926</v>
      </c>
      <c r="M454" s="58" t="str">
        <f t="shared" si="854"/>
        <v>0.4393</v>
      </c>
      <c r="N454" s="58" t="str">
        <f t="shared" si="854"/>
        <v>#N/A</v>
      </c>
      <c r="O454" s="58" t="str">
        <f t="shared" si="854"/>
        <v>#N/A</v>
      </c>
      <c r="P454" s="58" t="str">
        <f t="shared" si="854"/>
        <v>#N/A</v>
      </c>
      <c r="Q454" s="58"/>
      <c r="S454" t="str">
        <f>VLOOKUP(K454/Iset1,IDMTData,IF(IChar1=NI1.3,6,IF(IChar1=NI3.0,4,IF(IChar1=VI,5,IF(IChar1=EI,7,IF(IChar1=EI.64,3,8))))))*_TM1</f>
        <v>0.7925920971</v>
      </c>
      <c r="T454" t="str">
        <f>VLOOKUP(K454/Iset2,IDMTData,IF(IChar2=NI1.3,6,IF(IChar2=NI3.0,4,IF(IChar2=VI,5,IF(IChar2=EI,7,IF(IChar2=EI.64,3,8))))))*_TM2</f>
        <v>0.4392898814</v>
      </c>
      <c r="U454" t="str">
        <f>VLOOKUP(K454/Iset3,IDMTData,IF(IChar3=NI1.3,6,IF(IChar3=NI3.0,4,IF(IChar3=VI,5,IF(IChar3=EI,7,IF(IChar3=EI.64,3,8))))))*_TM3</f>
        <v>#N/A</v>
      </c>
      <c r="V454" t="str">
        <f>VLOOKUP(K454/Iset4,IDMTData,IF(IChar4=NI1.3,6,IF(IChar4=NI3.0,4,IF(IChar4=VI,5,IF(IChar4=EI,7,IF(IChar4=EI.64,3,8))))))*_TM4</f>
        <v>#N/A</v>
      </c>
      <c r="W454" t="str">
        <f>VLOOKUP(K454/Iset5,IDMTData,IF(IChar5=NI1.3,6,IF(IChar5=NI3.0,4,IF(IChar5=VI,5,IF(IChar5=EI,7,IF(IChar5=EI.64,3,8))))))*_TM5</f>
        <v>#N/A</v>
      </c>
      <c r="Z454" t="str">
        <f>VLOOKUP(K454/1600,IDMTData,3)*0.1</f>
        <v>4.784</v>
      </c>
      <c r="AA454" s="58" t="str">
        <f t="shared" ref="AA454:AB454" si="855">NA()</f>
        <v>#N/A</v>
      </c>
      <c r="AB454" s="58" t="str">
        <f t="shared" si="855"/>
        <v>#N/A</v>
      </c>
    </row>
    <row r="455" ht="12.75" customHeight="1">
      <c r="K455" s="57">
        <v>2420.0</v>
      </c>
      <c r="L455" s="58" t="str">
        <f t="shared" ref="L455:P455" si="856">IF(S455=S454,NA(),S455)</f>
        <v>0.7851</v>
      </c>
      <c r="M455" s="58" t="str">
        <f t="shared" si="856"/>
        <v>#N/A</v>
      </c>
      <c r="N455" s="58" t="str">
        <f t="shared" si="856"/>
        <v>#N/A</v>
      </c>
      <c r="O455" s="58" t="str">
        <f t="shared" si="856"/>
        <v>#N/A</v>
      </c>
      <c r="P455" s="58" t="str">
        <f t="shared" si="856"/>
        <v>#N/A</v>
      </c>
      <c r="Q455" s="58"/>
      <c r="S455" t="str">
        <f>VLOOKUP(K455/Iset1,IDMTData,IF(IChar1=NI1.3,6,IF(IChar1=NI3.0,4,IF(IChar1=VI,5,IF(IChar1=EI,7,IF(IChar1=EI.64,3,8))))))*_TM1</f>
        <v>0.7850841086</v>
      </c>
      <c r="T455" t="str">
        <f>VLOOKUP(K455/Iset2,IDMTData,IF(IChar2=NI1.3,6,IF(IChar2=NI3.0,4,IF(IChar2=VI,5,IF(IChar2=EI,7,IF(IChar2=EI.64,3,8))))))*_TM2</f>
        <v>0.4392898814</v>
      </c>
      <c r="U455" t="str">
        <f>VLOOKUP(K455/Iset3,IDMTData,IF(IChar3=NI1.3,6,IF(IChar3=NI3.0,4,IF(IChar3=VI,5,IF(IChar3=EI,7,IF(IChar3=EI.64,3,8))))))*_TM3</f>
        <v>#N/A</v>
      </c>
      <c r="V455" t="str">
        <f>VLOOKUP(K455/Iset4,IDMTData,IF(IChar4=NI1.3,6,IF(IChar4=NI3.0,4,IF(IChar4=VI,5,IF(IChar4=EI,7,IF(IChar4=EI.64,3,8))))))*_TM4</f>
        <v>#N/A</v>
      </c>
      <c r="W455" t="str">
        <f>VLOOKUP(K455/Iset5,IDMTData,IF(IChar5=NI1.3,6,IF(IChar5=NI3.0,4,IF(IChar5=VI,5,IF(IChar5=EI,7,IF(IChar5=EI.64,3,8))))))*_TM5</f>
        <v>#N/A</v>
      </c>
      <c r="Z455" s="58" t="str">
        <f t="shared" ref="Z455:AB455" si="857">NA()</f>
        <v>#N/A</v>
      </c>
      <c r="AA455" s="58" t="str">
        <f t="shared" si="857"/>
        <v>#N/A</v>
      </c>
      <c r="AB455" s="58" t="str">
        <f t="shared" si="857"/>
        <v>#N/A</v>
      </c>
    </row>
    <row r="456" ht="12.75" customHeight="1">
      <c r="K456" s="57">
        <v>2440.0</v>
      </c>
      <c r="L456" s="58" t="str">
        <f t="shared" ref="L456:P456" si="858">IF(S456=S455,NA(),S456)</f>
        <v>0.7778</v>
      </c>
      <c r="M456" s="58" t="str">
        <f t="shared" si="858"/>
        <v>#N/A</v>
      </c>
      <c r="N456" s="58" t="str">
        <f t="shared" si="858"/>
        <v>#N/A</v>
      </c>
      <c r="O456" s="58" t="str">
        <f t="shared" si="858"/>
        <v>#N/A</v>
      </c>
      <c r="P456" s="58" t="str">
        <f t="shared" si="858"/>
        <v>#N/A</v>
      </c>
      <c r="Q456" s="58"/>
      <c r="S456" t="str">
        <f>VLOOKUP(K456/Iset1,IDMTData,IF(IChar1=NI1.3,6,IF(IChar1=NI3.0,4,IF(IChar1=VI,5,IF(IChar1=EI,7,IF(IChar1=EI.64,3,8))))))*_TM1</f>
        <v>0.7777759014</v>
      </c>
      <c r="T456" t="str">
        <f>VLOOKUP(K456/Iset2,IDMTData,IF(IChar2=NI1.3,6,IF(IChar2=NI3.0,4,IF(IChar2=VI,5,IF(IChar2=EI,7,IF(IChar2=EI.64,3,8))))))*_TM2</f>
        <v>0.4392898814</v>
      </c>
      <c r="U456" t="str">
        <f>VLOOKUP(K456/Iset3,IDMTData,IF(IChar3=NI1.3,6,IF(IChar3=NI3.0,4,IF(IChar3=VI,5,IF(IChar3=EI,7,IF(IChar3=EI.64,3,8))))))*_TM3</f>
        <v>#N/A</v>
      </c>
      <c r="V456" t="str">
        <f>VLOOKUP(K456/Iset4,IDMTData,IF(IChar4=NI1.3,6,IF(IChar4=NI3.0,4,IF(IChar4=VI,5,IF(IChar4=EI,7,IF(IChar4=EI.64,3,8))))))*_TM4</f>
        <v>#N/A</v>
      </c>
      <c r="W456" t="str">
        <f>VLOOKUP(K456/Iset5,IDMTData,IF(IChar5=NI1.3,6,IF(IChar5=NI3.0,4,IF(IChar5=VI,5,IF(IChar5=EI,7,IF(IChar5=EI.64,3,8))))))*_TM5</f>
        <v>#N/A</v>
      </c>
      <c r="Z456" s="58" t="str">
        <f t="shared" ref="Z456:AB456" si="859">NA()</f>
        <v>#N/A</v>
      </c>
      <c r="AA456" s="58" t="str">
        <f t="shared" si="859"/>
        <v>#N/A</v>
      </c>
      <c r="AB456" s="58" t="str">
        <f t="shared" si="859"/>
        <v>#N/A</v>
      </c>
    </row>
    <row r="457" ht="12.75" customHeight="1">
      <c r="K457" s="57">
        <v>2460.0</v>
      </c>
      <c r="L457" s="58" t="str">
        <f t="shared" ref="L457:P457" si="860">IF(S457=S456,NA(),S457)</f>
        <v>0.7707</v>
      </c>
      <c r="M457" s="58" t="str">
        <f t="shared" si="860"/>
        <v>0.4335</v>
      </c>
      <c r="N457" s="58" t="str">
        <f t="shared" si="860"/>
        <v>#N/A</v>
      </c>
      <c r="O457" s="58" t="str">
        <f t="shared" si="860"/>
        <v>#N/A</v>
      </c>
      <c r="P457" s="58" t="str">
        <f t="shared" si="860"/>
        <v>#N/A</v>
      </c>
      <c r="Q457" s="58"/>
      <c r="S457" t="str">
        <f>VLOOKUP(K457/Iset1,IDMTData,IF(IChar1=NI1.3,6,IF(IChar1=NI3.0,4,IF(IChar1=VI,5,IF(IChar1=EI,7,IF(IChar1=EI.64,3,8))))))*_TM1</f>
        <v>0.7706593682</v>
      </c>
      <c r="T457" t="str">
        <f>VLOOKUP(K457/Iset2,IDMTData,IF(IChar2=NI1.3,6,IF(IChar2=NI3.0,4,IF(IChar2=VI,5,IF(IChar2=EI,7,IF(IChar2=EI.64,3,8))))))*_TM2</f>
        <v>0.4335005181</v>
      </c>
      <c r="U457" t="str">
        <f>VLOOKUP(K457/Iset3,IDMTData,IF(IChar3=NI1.3,6,IF(IChar3=NI3.0,4,IF(IChar3=VI,5,IF(IChar3=EI,7,IF(IChar3=EI.64,3,8))))))*_TM3</f>
        <v>#N/A</v>
      </c>
      <c r="V457" t="str">
        <f>VLOOKUP(K457/Iset4,IDMTData,IF(IChar4=NI1.3,6,IF(IChar4=NI3.0,4,IF(IChar4=VI,5,IF(IChar4=EI,7,IF(IChar4=EI.64,3,8))))))*_TM4</f>
        <v>#N/A</v>
      </c>
      <c r="W457" t="str">
        <f>VLOOKUP(K457/Iset5,IDMTData,IF(IChar5=NI1.3,6,IF(IChar5=NI3.0,4,IF(IChar5=VI,5,IF(IChar5=EI,7,IF(IChar5=EI.64,3,8))))))*_TM5</f>
        <v>#N/A</v>
      </c>
      <c r="Z457" s="58" t="str">
        <f t="shared" ref="Z457:AB457" si="861">NA()</f>
        <v>#N/A</v>
      </c>
      <c r="AA457" s="58" t="str">
        <f t="shared" si="861"/>
        <v>#N/A</v>
      </c>
      <c r="AB457" s="58" t="str">
        <f t="shared" si="861"/>
        <v>#N/A</v>
      </c>
    </row>
    <row r="458" ht="12.75" customHeight="1">
      <c r="K458" s="57">
        <v>2480.0</v>
      </c>
      <c r="L458" s="58" t="str">
        <f t="shared" ref="L458:P458" si="862">IF(S458=S457,NA(),S458)</f>
        <v>0.7637</v>
      </c>
      <c r="M458" s="58" t="str">
        <f t="shared" si="862"/>
        <v>#N/A</v>
      </c>
      <c r="N458" s="58" t="str">
        <f t="shared" si="862"/>
        <v>#N/A</v>
      </c>
      <c r="O458" s="58" t="str">
        <f t="shared" si="862"/>
        <v>#N/A</v>
      </c>
      <c r="P458" s="58" t="str">
        <f t="shared" si="862"/>
        <v>#N/A</v>
      </c>
      <c r="Q458" s="58"/>
      <c r="S458" t="str">
        <f>VLOOKUP(K458/Iset1,IDMTData,IF(IChar1=NI1.3,6,IF(IChar1=NI3.0,4,IF(IChar1=VI,5,IF(IChar1=EI,7,IF(IChar1=EI.64,3,8))))))*_TM1</f>
        <v>0.7637268382</v>
      </c>
      <c r="T458" t="str">
        <f>VLOOKUP(K458/Iset2,IDMTData,IF(IChar2=NI1.3,6,IF(IChar2=NI3.0,4,IF(IChar2=VI,5,IF(IChar2=EI,7,IF(IChar2=EI.64,3,8))))))*_TM2</f>
        <v>0.4335005181</v>
      </c>
      <c r="U458" t="str">
        <f>VLOOKUP(K458/Iset3,IDMTData,IF(IChar3=NI1.3,6,IF(IChar3=NI3.0,4,IF(IChar3=VI,5,IF(IChar3=EI,7,IF(IChar3=EI.64,3,8))))))*_TM3</f>
        <v>#N/A</v>
      </c>
      <c r="V458" t="str">
        <f>VLOOKUP(K458/Iset4,IDMTData,IF(IChar4=NI1.3,6,IF(IChar4=NI3.0,4,IF(IChar4=VI,5,IF(IChar4=EI,7,IF(IChar4=EI.64,3,8))))))*_TM4</f>
        <v>#N/A</v>
      </c>
      <c r="W458" t="str">
        <f>VLOOKUP(K458/Iset5,IDMTData,IF(IChar5=NI1.3,6,IF(IChar5=NI3.0,4,IF(IChar5=VI,5,IF(IChar5=EI,7,IF(IChar5=EI.64,3,8))))))*_TM5</f>
        <v>#N/A</v>
      </c>
      <c r="Z458" s="58" t="str">
        <f t="shared" ref="Z458:AB458" si="863">NA()</f>
        <v>#N/A</v>
      </c>
      <c r="AA458" s="58" t="str">
        <f t="shared" si="863"/>
        <v>#N/A</v>
      </c>
      <c r="AB458" s="58" t="str">
        <f t="shared" si="863"/>
        <v>#N/A</v>
      </c>
    </row>
    <row r="459" ht="12.75" customHeight="1">
      <c r="K459" s="57">
        <v>2500.0</v>
      </c>
      <c r="L459" s="58" t="str">
        <f t="shared" ref="L459:P459" si="864">IF(S459=S458,NA(),S459)</f>
        <v>0.7570</v>
      </c>
      <c r="M459" s="58" t="str">
        <f t="shared" si="864"/>
        <v>0.4280</v>
      </c>
      <c r="N459" s="58" t="str">
        <f t="shared" si="864"/>
        <v>#N/A</v>
      </c>
      <c r="O459" s="58" t="str">
        <f t="shared" si="864"/>
        <v>#N/A</v>
      </c>
      <c r="P459" s="58" t="str">
        <f t="shared" si="864"/>
        <v>#N/A</v>
      </c>
      <c r="Q459" s="58"/>
      <c r="S459" t="str">
        <f>VLOOKUP(K459/Iset1,IDMTData,IF(IChar1=NI1.3,6,IF(IChar1=NI3.0,4,IF(IChar1=VI,5,IF(IChar1=EI,7,IF(IChar1=EI.64,3,8))))))*_TM1</f>
        <v>0.7569710476</v>
      </c>
      <c r="T459" t="str">
        <f>VLOOKUP(K459/Iset2,IDMTData,IF(IChar2=NI1.3,6,IF(IChar2=NI3.0,4,IF(IChar2=VI,5,IF(IChar2=EI,7,IF(IChar2=EI.64,3,8))))))*_TM2</f>
        <v>0.4279720071</v>
      </c>
      <c r="U459" t="str">
        <f>VLOOKUP(K459/Iset3,IDMTData,IF(IChar3=NI1.3,6,IF(IChar3=NI3.0,4,IF(IChar3=VI,5,IF(IChar3=EI,7,IF(IChar3=EI.64,3,8))))))*_TM3</f>
        <v>#N/A</v>
      </c>
      <c r="V459" t="str">
        <f>VLOOKUP(K459/Iset4,IDMTData,IF(IChar4=NI1.3,6,IF(IChar4=NI3.0,4,IF(IChar4=VI,5,IF(IChar4=EI,7,IF(IChar4=EI.64,3,8))))))*_TM4</f>
        <v>#N/A</v>
      </c>
      <c r="W459" t="str">
        <f>VLOOKUP(K459/Iset5,IDMTData,IF(IChar5=NI1.3,6,IF(IChar5=NI3.0,4,IF(IChar5=VI,5,IF(IChar5=EI,7,IF(IChar5=EI.64,3,8))))))*_TM5</f>
        <v>#N/A</v>
      </c>
      <c r="Z459" t="str">
        <f>VLOOKUP(K459/1600,IDMTData,3)*0.1</f>
        <v>4.171316964</v>
      </c>
      <c r="AA459" s="58" t="str">
        <f t="shared" ref="AA459:AB459" si="865">NA()</f>
        <v>#N/A</v>
      </c>
      <c r="AB459" s="58" t="str">
        <f t="shared" si="865"/>
        <v>#N/A</v>
      </c>
    </row>
    <row r="460" ht="12.75" customHeight="1">
      <c r="K460" s="57">
        <v>2520.0</v>
      </c>
      <c r="L460" s="58" t="str">
        <f t="shared" ref="L460:P460" si="866">IF(S460=S459,NA(),S460)</f>
        <v>0.7504</v>
      </c>
      <c r="M460" s="58" t="str">
        <f t="shared" si="866"/>
        <v>#N/A</v>
      </c>
      <c r="N460" s="58" t="str">
        <f t="shared" si="866"/>
        <v>#N/A</v>
      </c>
      <c r="O460" s="58" t="str">
        <f t="shared" si="866"/>
        <v>#N/A</v>
      </c>
      <c r="P460" s="58" t="str">
        <f t="shared" si="866"/>
        <v>#N/A</v>
      </c>
      <c r="Q460" s="58"/>
      <c r="S460" t="str">
        <f>VLOOKUP(K460/Iset1,IDMTData,IF(IChar1=NI1.3,6,IF(IChar1=NI3.0,4,IF(IChar1=VI,5,IF(IChar1=EI,7,IF(IChar1=EI.64,3,8))))))*_TM1</f>
        <v>0.7503851129</v>
      </c>
      <c r="T460" t="str">
        <f>VLOOKUP(K460/Iset2,IDMTData,IF(IChar2=NI1.3,6,IF(IChar2=NI3.0,4,IF(IChar2=VI,5,IF(IChar2=EI,7,IF(IChar2=EI.64,3,8))))))*_TM2</f>
        <v>0.4279720071</v>
      </c>
      <c r="U460" t="str">
        <f>VLOOKUP(K460/Iset3,IDMTData,IF(IChar3=NI1.3,6,IF(IChar3=NI3.0,4,IF(IChar3=VI,5,IF(IChar3=EI,7,IF(IChar3=EI.64,3,8))))))*_TM3</f>
        <v>#N/A</v>
      </c>
      <c r="V460" t="str">
        <f>VLOOKUP(K460/Iset4,IDMTData,IF(IChar4=NI1.3,6,IF(IChar4=NI3.0,4,IF(IChar4=VI,5,IF(IChar4=EI,7,IF(IChar4=EI.64,3,8))))))*_TM4</f>
        <v>#N/A</v>
      </c>
      <c r="W460" t="str">
        <f>VLOOKUP(K460/Iset5,IDMTData,IF(IChar5=NI1.3,6,IF(IChar5=NI3.0,4,IF(IChar5=VI,5,IF(IChar5=EI,7,IF(IChar5=EI.64,3,8))))))*_TM5</f>
        <v>#N/A</v>
      </c>
      <c r="Z460" s="58" t="str">
        <f t="shared" ref="Z460:AB460" si="867">NA()</f>
        <v>#N/A</v>
      </c>
      <c r="AA460" s="58" t="str">
        <f t="shared" si="867"/>
        <v>#N/A</v>
      </c>
      <c r="AB460" s="58" t="str">
        <f t="shared" si="867"/>
        <v>#N/A</v>
      </c>
    </row>
    <row r="461" ht="12.75" customHeight="1">
      <c r="K461" s="57">
        <v>2540.0</v>
      </c>
      <c r="L461" s="58" t="str">
        <f t="shared" ref="L461:P461" si="868">IF(S461=S460,NA(),S461)</f>
        <v>0.7440</v>
      </c>
      <c r="M461" s="58" t="str">
        <f t="shared" si="868"/>
        <v>#N/A</v>
      </c>
      <c r="N461" s="58" t="str">
        <f t="shared" si="868"/>
        <v>#N/A</v>
      </c>
      <c r="O461" s="58" t="str">
        <f t="shared" si="868"/>
        <v>#N/A</v>
      </c>
      <c r="P461" s="58" t="str">
        <f t="shared" si="868"/>
        <v>#N/A</v>
      </c>
      <c r="Q461" s="58"/>
      <c r="S461" t="str">
        <f>VLOOKUP(K461/Iset1,IDMTData,IF(IChar1=NI1.3,6,IF(IChar1=NI3.0,4,IF(IChar1=VI,5,IF(IChar1=EI,7,IF(IChar1=EI.64,3,8))))))*_TM1</f>
        <v>0.7439625067</v>
      </c>
      <c r="T461" t="str">
        <f>VLOOKUP(K461/Iset2,IDMTData,IF(IChar2=NI1.3,6,IF(IChar2=NI3.0,4,IF(IChar2=VI,5,IF(IChar2=EI,7,IF(IChar2=EI.64,3,8))))))*_TM2</f>
        <v>0.4279720071</v>
      </c>
      <c r="U461" t="str">
        <f>VLOOKUP(K461/Iset3,IDMTData,IF(IChar3=NI1.3,6,IF(IChar3=NI3.0,4,IF(IChar3=VI,5,IF(IChar3=EI,7,IF(IChar3=EI.64,3,8))))))*_TM3</f>
        <v>#N/A</v>
      </c>
      <c r="V461" t="str">
        <f>VLOOKUP(K461/Iset4,IDMTData,IF(IChar4=NI1.3,6,IF(IChar4=NI3.0,4,IF(IChar4=VI,5,IF(IChar4=EI,7,IF(IChar4=EI.64,3,8))))))*_TM4</f>
        <v>#N/A</v>
      </c>
      <c r="W461" t="str">
        <f>VLOOKUP(K461/Iset5,IDMTData,IF(IChar5=NI1.3,6,IF(IChar5=NI3.0,4,IF(IChar5=VI,5,IF(IChar5=EI,7,IF(IChar5=EI.64,3,8))))))*_TM5</f>
        <v>#N/A</v>
      </c>
      <c r="Z461" s="58" t="str">
        <f t="shared" ref="Z461:AB461" si="869">NA()</f>
        <v>#N/A</v>
      </c>
      <c r="AA461" s="58" t="str">
        <f t="shared" si="869"/>
        <v>#N/A</v>
      </c>
      <c r="AB461" s="58" t="str">
        <f t="shared" si="869"/>
        <v>#N/A</v>
      </c>
    </row>
    <row r="462" ht="12.75" customHeight="1">
      <c r="K462" s="57">
        <v>2560.0</v>
      </c>
      <c r="L462" s="58" t="str">
        <f t="shared" ref="L462:P462" si="870">IF(S462=S461,NA(),S462)</f>
        <v>0.7377</v>
      </c>
      <c r="M462" s="58" t="str">
        <f t="shared" si="870"/>
        <v>#N/A</v>
      </c>
      <c r="N462" s="58" t="str">
        <f t="shared" si="870"/>
        <v>#N/A</v>
      </c>
      <c r="O462" s="58" t="str">
        <f t="shared" si="870"/>
        <v>#N/A</v>
      </c>
      <c r="P462" s="58" t="str">
        <f t="shared" si="870"/>
        <v>#N/A</v>
      </c>
      <c r="Q462" s="58"/>
      <c r="S462" t="str">
        <f>VLOOKUP(K462/Iset1,IDMTData,IF(IChar1=NI1.3,6,IF(IChar1=NI3.0,4,IF(IChar1=VI,5,IF(IChar1=EI,7,IF(IChar1=EI.64,3,8))))))*_TM1</f>
        <v>0.7376970342</v>
      </c>
      <c r="T462" t="str">
        <f>VLOOKUP(K462/Iset2,IDMTData,IF(IChar2=NI1.3,6,IF(IChar2=NI3.0,4,IF(IChar2=VI,5,IF(IChar2=EI,7,IF(IChar2=EI.64,3,8))))))*_TM2</f>
        <v>0.4279720071</v>
      </c>
      <c r="U462" t="str">
        <f>VLOOKUP(K462/Iset3,IDMTData,IF(IChar3=NI1.3,6,IF(IChar3=NI3.0,4,IF(IChar3=VI,5,IF(IChar3=EI,7,IF(IChar3=EI.64,3,8))))))*_TM3</f>
        <v>#N/A</v>
      </c>
      <c r="V462" t="str">
        <f>VLOOKUP(K462/Iset4,IDMTData,IF(IChar4=NI1.3,6,IF(IChar4=NI3.0,4,IF(IChar4=VI,5,IF(IChar4=EI,7,IF(IChar4=EI.64,3,8))))))*_TM4</f>
        <v>#N/A</v>
      </c>
      <c r="W462" t="str">
        <f>VLOOKUP(K462/Iset5,IDMTData,IF(IChar5=NI1.3,6,IF(IChar5=NI3.0,4,IF(IChar5=VI,5,IF(IChar5=EI,7,IF(IChar5=EI.64,3,8))))))*_TM5</f>
        <v>#N/A</v>
      </c>
      <c r="Z462" s="58" t="str">
        <f t="shared" ref="Z462:AB462" si="871">NA()</f>
        <v>#N/A</v>
      </c>
      <c r="AA462" s="58" t="str">
        <f t="shared" si="871"/>
        <v>#N/A</v>
      </c>
      <c r="AB462" s="58" t="str">
        <f t="shared" si="871"/>
        <v>#N/A</v>
      </c>
    </row>
    <row r="463" ht="12.75" customHeight="1">
      <c r="K463" s="57">
        <v>2580.0</v>
      </c>
      <c r="L463" s="58" t="str">
        <f t="shared" ref="L463:P463" si="872">IF(S463=S462,NA(),S463)</f>
        <v>0.7316</v>
      </c>
      <c r="M463" s="58" t="str">
        <f t="shared" si="872"/>
        <v>#N/A</v>
      </c>
      <c r="N463" s="58" t="str">
        <f t="shared" si="872"/>
        <v>#N/A</v>
      </c>
      <c r="O463" s="58" t="str">
        <f t="shared" si="872"/>
        <v>#N/A</v>
      </c>
      <c r="P463" s="58" t="str">
        <f t="shared" si="872"/>
        <v>#N/A</v>
      </c>
      <c r="Q463" s="58"/>
      <c r="S463" t="str">
        <f>VLOOKUP(K463/Iset1,IDMTData,IF(IChar1=NI1.3,6,IF(IChar1=NI3.0,4,IF(IChar1=VI,5,IF(IChar1=EI,7,IF(IChar1=EI.64,3,8))))))*_TM1</f>
        <v>0.7315828129</v>
      </c>
      <c r="T463" t="str">
        <f>VLOOKUP(K463/Iset2,IDMTData,IF(IChar2=NI1.3,6,IF(IChar2=NI3.0,4,IF(IChar2=VI,5,IF(IChar2=EI,7,IF(IChar2=EI.64,3,8))))))*_TM2</f>
        <v>0.4279720071</v>
      </c>
      <c r="U463" t="str">
        <f>VLOOKUP(K463/Iset3,IDMTData,IF(IChar3=NI1.3,6,IF(IChar3=NI3.0,4,IF(IChar3=VI,5,IF(IChar3=EI,7,IF(IChar3=EI.64,3,8))))))*_TM3</f>
        <v>#N/A</v>
      </c>
      <c r="V463" t="str">
        <f>VLOOKUP(K463/Iset4,IDMTData,IF(IChar4=NI1.3,6,IF(IChar4=NI3.0,4,IF(IChar4=VI,5,IF(IChar4=EI,7,IF(IChar4=EI.64,3,8))))))*_TM4</f>
        <v>#N/A</v>
      </c>
      <c r="W463" t="str">
        <f>VLOOKUP(K463/Iset5,IDMTData,IF(IChar5=NI1.3,6,IF(IChar5=NI3.0,4,IF(IChar5=VI,5,IF(IChar5=EI,7,IF(IChar5=EI.64,3,8))))))*_TM5</f>
        <v>#N/A</v>
      </c>
      <c r="Z463" s="58" t="str">
        <f t="shared" ref="Z463:AB463" si="873">NA()</f>
        <v>#N/A</v>
      </c>
      <c r="AA463" s="58" t="str">
        <f t="shared" si="873"/>
        <v>#N/A</v>
      </c>
      <c r="AB463" s="58" t="str">
        <f t="shared" si="873"/>
        <v>#N/A</v>
      </c>
    </row>
    <row r="464" ht="12.75" customHeight="1">
      <c r="K464" s="57">
        <v>2600.0</v>
      </c>
      <c r="L464" s="58" t="str">
        <f t="shared" ref="L464:P464" si="874">IF(S464=S463,NA(),S464)</f>
        <v>0.7256</v>
      </c>
      <c r="M464" s="58" t="str">
        <f t="shared" si="874"/>
        <v>#N/A</v>
      </c>
      <c r="N464" s="58" t="str">
        <f t="shared" si="874"/>
        <v>#N/A</v>
      </c>
      <c r="O464" s="58" t="str">
        <f t="shared" si="874"/>
        <v>#N/A</v>
      </c>
      <c r="P464" s="58" t="str">
        <f t="shared" si="874"/>
        <v>#N/A</v>
      </c>
      <c r="Q464" s="58"/>
      <c r="S464" t="str">
        <f>VLOOKUP(K464/Iset1,IDMTData,IF(IChar1=NI1.3,6,IF(IChar1=NI3.0,4,IF(IChar1=VI,5,IF(IChar1=EI,7,IF(IChar1=EI.64,3,8))))))*_TM1</f>
        <v>0.7256142527</v>
      </c>
      <c r="T464" t="str">
        <f>VLOOKUP(K464/Iset2,IDMTData,IF(IChar2=NI1.3,6,IF(IChar2=NI3.0,4,IF(IChar2=VI,5,IF(IChar2=EI,7,IF(IChar2=EI.64,3,8))))))*_TM2</f>
        <v>0.4279720071</v>
      </c>
      <c r="U464" t="str">
        <f>VLOOKUP(K464/Iset3,IDMTData,IF(IChar3=NI1.3,6,IF(IChar3=NI3.0,4,IF(IChar3=VI,5,IF(IChar3=EI,7,IF(IChar3=EI.64,3,8))))))*_TM3</f>
        <v>#N/A</v>
      </c>
      <c r="V464" t="str">
        <f>VLOOKUP(K464/Iset4,IDMTData,IF(IChar4=NI1.3,6,IF(IChar4=NI3.0,4,IF(IChar4=VI,5,IF(IChar4=EI,7,IF(IChar4=EI.64,3,8))))))*_TM4</f>
        <v>#N/A</v>
      </c>
      <c r="W464" t="str">
        <f>VLOOKUP(K464/Iset5,IDMTData,IF(IChar5=NI1.3,6,IF(IChar5=NI3.0,4,IF(IChar5=VI,5,IF(IChar5=EI,7,IF(IChar5=EI.64,3,8))))))*_TM5</f>
        <v>#N/A</v>
      </c>
      <c r="Z464" t="str">
        <f>VLOOKUP(K464/1600,IDMTData,3)*0.1</f>
        <v>3.681359271</v>
      </c>
      <c r="AA464" s="58" t="str">
        <f t="shared" ref="AA464:AB464" si="875">NA()</f>
        <v>#N/A</v>
      </c>
      <c r="AB464" s="58" t="str">
        <f t="shared" si="875"/>
        <v>#N/A</v>
      </c>
    </row>
    <row r="465" ht="12.75" customHeight="1">
      <c r="K465" s="57">
        <v>2620.0</v>
      </c>
      <c r="L465" s="58" t="str">
        <f t="shared" ref="L465:P465" si="876">IF(S465=S464,NA(),S465)</f>
        <v>0.7198</v>
      </c>
      <c r="M465" s="58" t="str">
        <f t="shared" si="876"/>
        <v>#N/A</v>
      </c>
      <c r="N465" s="58" t="str">
        <f t="shared" si="876"/>
        <v>#N/A</v>
      </c>
      <c r="O465" s="58" t="str">
        <f t="shared" si="876"/>
        <v>#N/A</v>
      </c>
      <c r="P465" s="58" t="str">
        <f t="shared" si="876"/>
        <v>#N/A</v>
      </c>
      <c r="Q465" s="58"/>
      <c r="S465" t="str">
        <f>VLOOKUP(K465/Iset1,IDMTData,IF(IChar1=NI1.3,6,IF(IChar1=NI3.0,4,IF(IChar1=VI,5,IF(IChar1=EI,7,IF(IChar1=EI.64,3,8))))))*_TM1</f>
        <v>0.719786038</v>
      </c>
      <c r="T465" t="str">
        <f>VLOOKUP(K465/Iset2,IDMTData,IF(IChar2=NI1.3,6,IF(IChar2=NI3.0,4,IF(IChar2=VI,5,IF(IChar2=EI,7,IF(IChar2=EI.64,3,8))))))*_TM2</f>
        <v>0.4279720071</v>
      </c>
      <c r="U465" t="str">
        <f>VLOOKUP(K465/Iset3,IDMTData,IF(IChar3=NI1.3,6,IF(IChar3=NI3.0,4,IF(IChar3=VI,5,IF(IChar3=EI,7,IF(IChar3=EI.64,3,8))))))*_TM3</f>
        <v>#N/A</v>
      </c>
      <c r="V465" t="str">
        <f>VLOOKUP(K465/Iset4,IDMTData,IF(IChar4=NI1.3,6,IF(IChar4=NI3.0,4,IF(IChar4=VI,5,IF(IChar4=EI,7,IF(IChar4=EI.64,3,8))))))*_TM4</f>
        <v>#N/A</v>
      </c>
      <c r="W465" t="str">
        <f>VLOOKUP(K465/Iset5,IDMTData,IF(IChar5=NI1.3,6,IF(IChar5=NI3.0,4,IF(IChar5=VI,5,IF(IChar5=EI,7,IF(IChar5=EI.64,3,8))))))*_TM5</f>
        <v>#N/A</v>
      </c>
      <c r="Z465" s="58" t="str">
        <f t="shared" ref="Z465:AB465" si="877">NA()</f>
        <v>#N/A</v>
      </c>
      <c r="AA465" s="58" t="str">
        <f t="shared" si="877"/>
        <v>#N/A</v>
      </c>
      <c r="AB465" s="58" t="str">
        <f t="shared" si="877"/>
        <v>#N/A</v>
      </c>
    </row>
    <row r="466" ht="12.75" customHeight="1">
      <c r="K466" s="57">
        <v>2640.0</v>
      </c>
      <c r="L466" s="58" t="str">
        <f t="shared" ref="L466:P466" si="878">IF(S466=S465,NA(),S466)</f>
        <v>0.7141</v>
      </c>
      <c r="M466" s="58" t="str">
        <f t="shared" si="878"/>
        <v>#N/A</v>
      </c>
      <c r="N466" s="58" t="str">
        <f t="shared" si="878"/>
        <v>#N/A</v>
      </c>
      <c r="O466" s="58" t="str">
        <f t="shared" si="878"/>
        <v>#N/A</v>
      </c>
      <c r="P466" s="58" t="str">
        <f t="shared" si="878"/>
        <v>#N/A</v>
      </c>
      <c r="Q466" s="58"/>
      <c r="S466" t="str">
        <f>VLOOKUP(K466/Iset1,IDMTData,IF(IChar1=NI1.3,6,IF(IChar1=NI3.0,4,IF(IChar1=VI,5,IF(IChar1=EI,7,IF(IChar1=EI.64,3,8))))))*_TM1</f>
        <v>0.714093111</v>
      </c>
      <c r="T466" t="str">
        <f>VLOOKUP(K466/Iset2,IDMTData,IF(IChar2=NI1.3,6,IF(IChar2=NI3.0,4,IF(IChar2=VI,5,IF(IChar2=EI,7,IF(IChar2=EI.64,3,8))))))*_TM2</f>
        <v>0.4279720071</v>
      </c>
      <c r="U466" t="str">
        <f>VLOOKUP(K466/Iset3,IDMTData,IF(IChar3=NI1.3,6,IF(IChar3=NI3.0,4,IF(IChar3=VI,5,IF(IChar3=EI,7,IF(IChar3=EI.64,3,8))))))*_TM3</f>
        <v>#N/A</v>
      </c>
      <c r="V466" t="str">
        <f>VLOOKUP(K466/Iset4,IDMTData,IF(IChar4=NI1.3,6,IF(IChar4=NI3.0,4,IF(IChar4=VI,5,IF(IChar4=EI,7,IF(IChar4=EI.64,3,8))))))*_TM4</f>
        <v>#N/A</v>
      </c>
      <c r="W466" t="str">
        <f>VLOOKUP(K466/Iset5,IDMTData,IF(IChar5=NI1.3,6,IF(IChar5=NI3.0,4,IF(IChar5=VI,5,IF(IChar5=EI,7,IF(IChar5=EI.64,3,8))))))*_TM5</f>
        <v>#N/A</v>
      </c>
      <c r="Z466" s="58" t="str">
        <f t="shared" ref="Z466:AB466" si="879">NA()</f>
        <v>#N/A</v>
      </c>
      <c r="AA466" s="58" t="str">
        <f t="shared" si="879"/>
        <v>#N/A</v>
      </c>
      <c r="AB466" s="58" t="str">
        <f t="shared" si="879"/>
        <v>#N/A</v>
      </c>
    </row>
    <row r="467" ht="12.75" customHeight="1">
      <c r="K467" s="57">
        <v>2660.0</v>
      </c>
      <c r="L467" s="58" t="str">
        <f t="shared" ref="L467:P467" si="880">IF(S467=S466,NA(),S467)</f>
        <v>0.7085</v>
      </c>
      <c r="M467" s="58" t="str">
        <f t="shared" si="880"/>
        <v>#N/A</v>
      </c>
      <c r="N467" s="58" t="str">
        <f t="shared" si="880"/>
        <v>#N/A</v>
      </c>
      <c r="O467" s="58" t="str">
        <f t="shared" si="880"/>
        <v>#N/A</v>
      </c>
      <c r="P467" s="58" t="str">
        <f t="shared" si="880"/>
        <v>#N/A</v>
      </c>
      <c r="Q467" s="58"/>
      <c r="S467" t="str">
        <f>VLOOKUP(K467/Iset1,IDMTData,IF(IChar1=NI1.3,6,IF(IChar1=NI3.0,4,IF(IChar1=VI,5,IF(IChar1=EI,7,IF(IChar1=EI.64,3,8))))))*_TM1</f>
        <v>0.7085306563</v>
      </c>
      <c r="T467" t="str">
        <f>VLOOKUP(K467/Iset2,IDMTData,IF(IChar2=NI1.3,6,IF(IChar2=NI3.0,4,IF(IChar2=VI,5,IF(IChar2=EI,7,IF(IChar2=EI.64,3,8))))))*_TM2</f>
        <v>0.4279720071</v>
      </c>
      <c r="U467" t="str">
        <f>VLOOKUP(K467/Iset3,IDMTData,IF(IChar3=NI1.3,6,IF(IChar3=NI3.0,4,IF(IChar3=VI,5,IF(IChar3=EI,7,IF(IChar3=EI.64,3,8))))))*_TM3</f>
        <v>#N/A</v>
      </c>
      <c r="V467" t="str">
        <f>VLOOKUP(K467/Iset4,IDMTData,IF(IChar4=NI1.3,6,IF(IChar4=NI3.0,4,IF(IChar4=VI,5,IF(IChar4=EI,7,IF(IChar4=EI.64,3,8))))))*_TM4</f>
        <v>#N/A</v>
      </c>
      <c r="W467" t="str">
        <f>VLOOKUP(K467/Iset5,IDMTData,IF(IChar5=NI1.3,6,IF(IChar5=NI3.0,4,IF(IChar5=VI,5,IF(IChar5=EI,7,IF(IChar5=EI.64,3,8))))))*_TM5</f>
        <v>#N/A</v>
      </c>
      <c r="Z467" s="58" t="str">
        <f t="shared" ref="Z467:AB467" si="881">NA()</f>
        <v>#N/A</v>
      </c>
      <c r="AA467" s="58" t="str">
        <f t="shared" si="881"/>
        <v>#N/A</v>
      </c>
      <c r="AB467" s="58" t="str">
        <f t="shared" si="881"/>
        <v>#N/A</v>
      </c>
    </row>
    <row r="468" ht="12.75" customHeight="1">
      <c r="K468" s="57">
        <v>2680.0</v>
      </c>
      <c r="L468" s="58" t="str">
        <f t="shared" ref="L468:P468" si="882">IF(S468=S467,NA(),S468)</f>
        <v>0.7031</v>
      </c>
      <c r="M468" s="58" t="str">
        <f t="shared" si="882"/>
        <v>#N/A</v>
      </c>
      <c r="N468" s="58" t="str">
        <f t="shared" si="882"/>
        <v>#N/A</v>
      </c>
      <c r="O468" s="58" t="str">
        <f t="shared" si="882"/>
        <v>#N/A</v>
      </c>
      <c r="P468" s="58" t="str">
        <f t="shared" si="882"/>
        <v>#N/A</v>
      </c>
      <c r="Q468" s="58"/>
      <c r="S468" t="str">
        <f>VLOOKUP(K468/Iset1,IDMTData,IF(IChar1=NI1.3,6,IF(IChar1=NI3.0,4,IF(IChar1=VI,5,IF(IChar1=EI,7,IF(IChar1=EI.64,3,8))))))*_TM1</f>
        <v>0.7030940863</v>
      </c>
      <c r="T468" t="str">
        <f>VLOOKUP(K468/Iset2,IDMTData,IF(IChar2=NI1.3,6,IF(IChar2=NI3.0,4,IF(IChar2=VI,5,IF(IChar2=EI,7,IF(IChar2=EI.64,3,8))))))*_TM2</f>
        <v>0.4279720071</v>
      </c>
      <c r="U468" t="str">
        <f>VLOOKUP(K468/Iset3,IDMTData,IF(IChar3=NI1.3,6,IF(IChar3=NI3.0,4,IF(IChar3=VI,5,IF(IChar3=EI,7,IF(IChar3=EI.64,3,8))))))*_TM3</f>
        <v>#N/A</v>
      </c>
      <c r="V468" t="str">
        <f>VLOOKUP(K468/Iset4,IDMTData,IF(IChar4=NI1.3,6,IF(IChar4=NI3.0,4,IF(IChar4=VI,5,IF(IChar4=EI,7,IF(IChar4=EI.64,3,8))))))*_TM4</f>
        <v>#N/A</v>
      </c>
      <c r="W468" t="str">
        <f>VLOOKUP(K468/Iset5,IDMTData,IF(IChar5=NI1.3,6,IF(IChar5=NI3.0,4,IF(IChar5=VI,5,IF(IChar5=EI,7,IF(IChar5=EI.64,3,8))))))*_TM5</f>
        <v>#N/A</v>
      </c>
      <c r="Z468" s="58" t="str">
        <f t="shared" ref="Z468:AB468" si="883">NA()</f>
        <v>#N/A</v>
      </c>
      <c r="AA468" s="58" t="str">
        <f t="shared" si="883"/>
        <v>#N/A</v>
      </c>
      <c r="AB468" s="58" t="str">
        <f t="shared" si="883"/>
        <v>#N/A</v>
      </c>
    </row>
    <row r="469" ht="12.75" customHeight="1">
      <c r="K469" s="57">
        <v>2700.0</v>
      </c>
      <c r="L469" s="58" t="str">
        <f t="shared" ref="L469:P469" si="884">IF(S469=S468,NA(),S469)</f>
        <v>0.6978</v>
      </c>
      <c r="M469" s="58" t="str">
        <f t="shared" si="884"/>
        <v>#N/A</v>
      </c>
      <c r="N469" s="58" t="str">
        <f t="shared" si="884"/>
        <v>#N/A</v>
      </c>
      <c r="O469" s="58" t="str">
        <f t="shared" si="884"/>
        <v>#N/A</v>
      </c>
      <c r="P469" s="58" t="str">
        <f t="shared" si="884"/>
        <v>#N/A</v>
      </c>
      <c r="Q469" s="58"/>
      <c r="S469" t="str">
        <f>VLOOKUP(K469/Iset1,IDMTData,IF(IChar1=NI1.3,6,IF(IChar1=NI3.0,4,IF(IChar1=VI,5,IF(IChar1=EI,7,IF(IChar1=EI.64,3,8))))))*_TM1</f>
        <v>0.6977790282</v>
      </c>
      <c r="T469" t="str">
        <f>VLOOKUP(K469/Iset2,IDMTData,IF(IChar2=NI1.3,6,IF(IChar2=NI3.0,4,IF(IChar2=VI,5,IF(IChar2=EI,7,IF(IChar2=EI.64,3,8))))))*_TM2</f>
        <v>0.4279720071</v>
      </c>
      <c r="U469" t="str">
        <f>VLOOKUP(K469/Iset3,IDMTData,IF(IChar3=NI1.3,6,IF(IChar3=NI3.0,4,IF(IChar3=VI,5,IF(IChar3=EI,7,IF(IChar3=EI.64,3,8))))))*_TM3</f>
        <v>#N/A</v>
      </c>
      <c r="V469" t="str">
        <f>VLOOKUP(K469/Iset4,IDMTData,IF(IChar4=NI1.3,6,IF(IChar4=NI3.0,4,IF(IChar4=VI,5,IF(IChar4=EI,7,IF(IChar4=EI.64,3,8))))))*_TM4</f>
        <v>#N/A</v>
      </c>
      <c r="W469" t="str">
        <f>VLOOKUP(K469/Iset5,IDMTData,IF(IChar5=NI1.3,6,IF(IChar5=NI3.0,4,IF(IChar5=VI,5,IF(IChar5=EI,7,IF(IChar5=EI.64,3,8))))))*_TM5</f>
        <v>#N/A</v>
      </c>
      <c r="Z469" t="str">
        <f>VLOOKUP(K469/1600,IDMTData,3)*0.1</f>
        <v>3.281387182</v>
      </c>
      <c r="AA469" s="58" t="str">
        <f t="shared" ref="AA469:AB469" si="885">NA()</f>
        <v>#N/A</v>
      </c>
      <c r="AB469" s="58" t="str">
        <f t="shared" si="885"/>
        <v>#N/A</v>
      </c>
    </row>
    <row r="470" ht="12.75" customHeight="1">
      <c r="K470" s="57">
        <v>2720.0</v>
      </c>
      <c r="L470" s="58" t="str">
        <f t="shared" ref="L470:P470" si="886">IF(S470=S469,NA(),S470)</f>
        <v>0.6926</v>
      </c>
      <c r="M470" s="58" t="str">
        <f t="shared" si="886"/>
        <v>#N/A</v>
      </c>
      <c r="N470" s="58" t="str">
        <f t="shared" si="886"/>
        <v>#N/A</v>
      </c>
      <c r="O470" s="58" t="str">
        <f t="shared" si="886"/>
        <v>#N/A</v>
      </c>
      <c r="P470" s="58" t="str">
        <f t="shared" si="886"/>
        <v>#N/A</v>
      </c>
      <c r="Q470" s="58"/>
      <c r="S470" t="str">
        <f>VLOOKUP(K470/Iset1,IDMTData,IF(IChar1=NI1.3,6,IF(IChar1=NI3.0,4,IF(IChar1=VI,5,IF(IChar1=EI,7,IF(IChar1=EI.64,3,8))))))*_TM1</f>
        <v>0.692581311</v>
      </c>
      <c r="T470" t="str">
        <f>VLOOKUP(K470/Iset2,IDMTData,IF(IChar2=NI1.3,6,IF(IChar2=NI3.0,4,IF(IChar2=VI,5,IF(IChar2=EI,7,IF(IChar2=EI.64,3,8))))))*_TM2</f>
        <v>0.4279720071</v>
      </c>
      <c r="U470" t="str">
        <f>VLOOKUP(K470/Iset3,IDMTData,IF(IChar3=NI1.3,6,IF(IChar3=NI3.0,4,IF(IChar3=VI,5,IF(IChar3=EI,7,IF(IChar3=EI.64,3,8))))))*_TM3</f>
        <v>#N/A</v>
      </c>
      <c r="V470" t="str">
        <f>VLOOKUP(K470/Iset4,IDMTData,IF(IChar4=NI1.3,6,IF(IChar4=NI3.0,4,IF(IChar4=VI,5,IF(IChar4=EI,7,IF(IChar4=EI.64,3,8))))))*_TM4</f>
        <v>#N/A</v>
      </c>
      <c r="W470" t="str">
        <f>VLOOKUP(K470/Iset5,IDMTData,IF(IChar5=NI1.3,6,IF(IChar5=NI3.0,4,IF(IChar5=VI,5,IF(IChar5=EI,7,IF(IChar5=EI.64,3,8))))))*_TM5</f>
        <v>#N/A</v>
      </c>
      <c r="Z470" s="58" t="str">
        <f t="shared" ref="Z470:AB470" si="887">NA()</f>
        <v>#N/A</v>
      </c>
      <c r="AA470" s="58" t="str">
        <f t="shared" si="887"/>
        <v>#N/A</v>
      </c>
      <c r="AB470" s="58" t="str">
        <f t="shared" si="887"/>
        <v>#N/A</v>
      </c>
    </row>
    <row r="471" ht="12.75" customHeight="1">
      <c r="K471" s="57">
        <v>2740.0</v>
      </c>
      <c r="L471" s="58" t="str">
        <f t="shared" ref="L471:P471" si="888">IF(S471=S470,NA(),S471)</f>
        <v>0.6875</v>
      </c>
      <c r="M471" s="58" t="str">
        <f t="shared" si="888"/>
        <v>#N/A</v>
      </c>
      <c r="N471" s="58" t="str">
        <f t="shared" si="888"/>
        <v>#N/A</v>
      </c>
      <c r="O471" s="58" t="str">
        <f t="shared" si="888"/>
        <v>#N/A</v>
      </c>
      <c r="P471" s="58" t="str">
        <f t="shared" si="888"/>
        <v>#N/A</v>
      </c>
      <c r="Q471" s="58"/>
      <c r="S471" t="str">
        <f>VLOOKUP(K471/Iset1,IDMTData,IF(IChar1=NI1.3,6,IF(IChar1=NI3.0,4,IF(IChar1=VI,5,IF(IChar1=EI,7,IF(IChar1=EI.64,3,8))))))*_TM1</f>
        <v>0.6874969545</v>
      </c>
      <c r="T471" t="str">
        <f>VLOOKUP(K471/Iset2,IDMTData,IF(IChar2=NI1.3,6,IF(IChar2=NI3.0,4,IF(IChar2=VI,5,IF(IChar2=EI,7,IF(IChar2=EI.64,3,8))))))*_TM2</f>
        <v>0.4279720071</v>
      </c>
      <c r="U471" t="str">
        <f>VLOOKUP(K471/Iset3,IDMTData,IF(IChar3=NI1.3,6,IF(IChar3=NI3.0,4,IF(IChar3=VI,5,IF(IChar3=EI,7,IF(IChar3=EI.64,3,8))))))*_TM3</f>
        <v>#N/A</v>
      </c>
      <c r="V471" t="str">
        <f>VLOOKUP(K471/Iset4,IDMTData,IF(IChar4=NI1.3,6,IF(IChar4=NI3.0,4,IF(IChar4=VI,5,IF(IChar4=EI,7,IF(IChar4=EI.64,3,8))))))*_TM4</f>
        <v>#N/A</v>
      </c>
      <c r="W471" t="str">
        <f>VLOOKUP(K471/Iset5,IDMTData,IF(IChar5=NI1.3,6,IF(IChar5=NI3.0,4,IF(IChar5=VI,5,IF(IChar5=EI,7,IF(IChar5=EI.64,3,8))))))*_TM5</f>
        <v>#N/A</v>
      </c>
      <c r="Z471" s="58" t="str">
        <f t="shared" ref="Z471:AB471" si="889">NA()</f>
        <v>#N/A</v>
      </c>
      <c r="AA471" s="58" t="str">
        <f t="shared" si="889"/>
        <v>#N/A</v>
      </c>
      <c r="AB471" s="58" t="str">
        <f t="shared" si="889"/>
        <v>#N/A</v>
      </c>
    </row>
    <row r="472" ht="12.75" customHeight="1">
      <c r="K472" s="57">
        <v>2760.0</v>
      </c>
      <c r="L472" s="58" t="str">
        <f t="shared" ref="L472:P472" si="890">IF(S472=S471,NA(),S472)</f>
        <v>0.6825</v>
      </c>
      <c r="M472" s="58" t="str">
        <f t="shared" si="890"/>
        <v>0.4037</v>
      </c>
      <c r="N472" s="58" t="str">
        <f t="shared" si="890"/>
        <v>#N/A</v>
      </c>
      <c r="O472" s="58" t="str">
        <f t="shared" si="890"/>
        <v>#N/A</v>
      </c>
      <c r="P472" s="58" t="str">
        <f t="shared" si="890"/>
        <v>#N/A</v>
      </c>
      <c r="Q472" s="58"/>
      <c r="S472" t="str">
        <f>VLOOKUP(K472/Iset1,IDMTData,IF(IChar1=NI1.3,6,IF(IChar1=NI3.0,4,IF(IChar1=VI,5,IF(IChar1=EI,7,IF(IChar1=EI.64,3,8))))))*_TM1</f>
        <v>0.6825221582</v>
      </c>
      <c r="T472" t="str">
        <f>VLOOKUP(K472/Iset2,IDMTData,IF(IChar2=NI1.3,6,IF(IChar2=NI3.0,4,IF(IChar2=VI,5,IF(IChar2=EI,7,IF(IChar2=EI.64,3,8))))))*_TM2</f>
        <v>0.4036576288</v>
      </c>
      <c r="U472" t="str">
        <f>VLOOKUP(K472/Iset3,IDMTData,IF(IChar3=NI1.3,6,IF(IChar3=NI3.0,4,IF(IChar3=VI,5,IF(IChar3=EI,7,IF(IChar3=EI.64,3,8))))))*_TM3</f>
        <v>#N/A</v>
      </c>
      <c r="V472" t="str">
        <f>VLOOKUP(K472/Iset4,IDMTData,IF(IChar4=NI1.3,6,IF(IChar4=NI3.0,4,IF(IChar4=VI,5,IF(IChar4=EI,7,IF(IChar4=EI.64,3,8))))))*_TM4</f>
        <v>#N/A</v>
      </c>
      <c r="W472" t="str">
        <f>VLOOKUP(K472/Iset5,IDMTData,IF(IChar5=NI1.3,6,IF(IChar5=NI3.0,4,IF(IChar5=VI,5,IF(IChar5=EI,7,IF(IChar5=EI.64,3,8))))))*_TM5</f>
        <v>#N/A</v>
      </c>
      <c r="Z472" s="58" t="str">
        <f t="shared" ref="Z472:AB472" si="891">NA()</f>
        <v>#N/A</v>
      </c>
      <c r="AA472" s="58" t="str">
        <f t="shared" si="891"/>
        <v>#N/A</v>
      </c>
      <c r="AB472" s="58" t="str">
        <f t="shared" si="891"/>
        <v>#N/A</v>
      </c>
    </row>
    <row r="473" ht="12.75" customHeight="1">
      <c r="K473" s="57">
        <v>2780.0</v>
      </c>
      <c r="L473" s="58" t="str">
        <f t="shared" ref="L473:P473" si="892">IF(S473=S472,NA(),S473)</f>
        <v>0.6777</v>
      </c>
      <c r="M473" s="58" t="str">
        <f t="shared" si="892"/>
        <v>#N/A</v>
      </c>
      <c r="N473" s="58" t="str">
        <f t="shared" si="892"/>
        <v>#N/A</v>
      </c>
      <c r="O473" s="58" t="str">
        <f t="shared" si="892"/>
        <v>#N/A</v>
      </c>
      <c r="P473" s="58" t="str">
        <f t="shared" si="892"/>
        <v>#N/A</v>
      </c>
      <c r="Q473" s="58"/>
      <c r="S473" t="str">
        <f>VLOOKUP(K473/Iset1,IDMTData,IF(IChar1=NI1.3,6,IF(IChar1=NI3.0,4,IF(IChar1=VI,5,IF(IChar1=EI,7,IF(IChar1=EI.64,3,8))))))*_TM1</f>
        <v>0.6776532911</v>
      </c>
      <c r="T473" t="str">
        <f>VLOOKUP(K473/Iset2,IDMTData,IF(IChar2=NI1.3,6,IF(IChar2=NI3.0,4,IF(IChar2=VI,5,IF(IChar2=EI,7,IF(IChar2=EI.64,3,8))))))*_TM2</f>
        <v>0.4036576288</v>
      </c>
      <c r="U473" t="str">
        <f>VLOOKUP(K473/Iset3,IDMTData,IF(IChar3=NI1.3,6,IF(IChar3=NI3.0,4,IF(IChar3=VI,5,IF(IChar3=EI,7,IF(IChar3=EI.64,3,8))))))*_TM3</f>
        <v>#N/A</v>
      </c>
      <c r="V473" t="str">
        <f>VLOOKUP(K473/Iset4,IDMTData,IF(IChar4=NI1.3,6,IF(IChar4=NI3.0,4,IF(IChar4=VI,5,IF(IChar4=EI,7,IF(IChar4=EI.64,3,8))))))*_TM4</f>
        <v>#N/A</v>
      </c>
      <c r="W473" t="str">
        <f>VLOOKUP(K473/Iset5,IDMTData,IF(IChar5=NI1.3,6,IF(IChar5=NI3.0,4,IF(IChar5=VI,5,IF(IChar5=EI,7,IF(IChar5=EI.64,3,8))))))*_TM5</f>
        <v>#N/A</v>
      </c>
      <c r="Z473" s="58" t="str">
        <f t="shared" ref="Z473:AB473" si="893">NA()</f>
        <v>#N/A</v>
      </c>
      <c r="AA473" s="58" t="str">
        <f t="shared" si="893"/>
        <v>#N/A</v>
      </c>
      <c r="AB473" s="58" t="str">
        <f t="shared" si="893"/>
        <v>#N/A</v>
      </c>
    </row>
    <row r="474" ht="12.75" customHeight="1">
      <c r="K474" s="57">
        <v>2800.0</v>
      </c>
      <c r="L474" s="58" t="str">
        <f t="shared" ref="L474:P474" si="894">IF(S474=S473,NA(),S474)</f>
        <v>0.6729</v>
      </c>
      <c r="M474" s="58" t="str">
        <f t="shared" si="894"/>
        <v>#N/A</v>
      </c>
      <c r="N474" s="58" t="str">
        <f t="shared" si="894"/>
        <v>#N/A</v>
      </c>
      <c r="O474" s="58" t="str">
        <f t="shared" si="894"/>
        <v>#N/A</v>
      </c>
      <c r="P474" s="58" t="str">
        <f t="shared" si="894"/>
        <v>#N/A</v>
      </c>
      <c r="Q474" s="58"/>
      <c r="S474" t="str">
        <f>VLOOKUP(K474/Iset1,IDMTData,IF(IChar1=NI1.3,6,IF(IChar1=NI3.0,4,IF(IChar1=VI,5,IF(IChar1=EI,7,IF(IChar1=EI.64,3,8))))))*_TM1</f>
        <v>0.6728868827</v>
      </c>
      <c r="T474" t="str">
        <f>VLOOKUP(K474/Iset2,IDMTData,IF(IChar2=NI1.3,6,IF(IChar2=NI3.0,4,IF(IChar2=VI,5,IF(IChar2=EI,7,IF(IChar2=EI.64,3,8))))))*_TM2</f>
        <v>0.4036576288</v>
      </c>
      <c r="U474" t="str">
        <f>VLOOKUP(K474/Iset3,IDMTData,IF(IChar3=NI1.3,6,IF(IChar3=NI3.0,4,IF(IChar3=VI,5,IF(IChar3=EI,7,IF(IChar3=EI.64,3,8))))))*_TM3</f>
        <v>#N/A</v>
      </c>
      <c r="V474" t="str">
        <f>VLOOKUP(K474/Iset4,IDMTData,IF(IChar4=NI1.3,6,IF(IChar4=NI3.0,4,IF(IChar4=VI,5,IF(IChar4=EI,7,IF(IChar4=EI.64,3,8))))))*_TM4</f>
        <v>#N/A</v>
      </c>
      <c r="W474" t="str">
        <f>VLOOKUP(K474/Iset5,IDMTData,IF(IChar5=NI1.3,6,IF(IChar5=NI3.0,4,IF(IChar5=VI,5,IF(IChar5=EI,7,IF(IChar5=EI.64,3,8))))))*_TM5</f>
        <v>#N/A</v>
      </c>
      <c r="Z474" t="str">
        <f>VLOOKUP(K474/1600,IDMTData,3)*0.1</f>
        <v>2.899393939</v>
      </c>
      <c r="AA474" s="58" t="str">
        <f t="shared" ref="AA474:AB474" si="895">NA()</f>
        <v>#N/A</v>
      </c>
      <c r="AB474" s="58" t="str">
        <f t="shared" si="895"/>
        <v>#N/A</v>
      </c>
    </row>
    <row r="475" ht="12.75" customHeight="1">
      <c r="K475" s="57">
        <v>2820.0</v>
      </c>
      <c r="L475" s="58" t="str">
        <f t="shared" ref="L475:P475" si="896">IF(S475=S474,NA(),S475)</f>
        <v>0.6682</v>
      </c>
      <c r="M475" s="58" t="str">
        <f t="shared" si="896"/>
        <v>#N/A</v>
      </c>
      <c r="N475" s="58" t="str">
        <f t="shared" si="896"/>
        <v>#N/A</v>
      </c>
      <c r="O475" s="58" t="str">
        <f t="shared" si="896"/>
        <v>#N/A</v>
      </c>
      <c r="P475" s="58" t="str">
        <f t="shared" si="896"/>
        <v>#N/A</v>
      </c>
      <c r="Q475" s="58"/>
      <c r="S475" t="str">
        <f>VLOOKUP(K475/Iset1,IDMTData,IF(IChar1=NI1.3,6,IF(IChar1=NI3.0,4,IF(IChar1=VI,5,IF(IChar1=EI,7,IF(IChar1=EI.64,3,8))))))*_TM1</f>
        <v>0.6682196138</v>
      </c>
      <c r="T475" t="str">
        <f>VLOOKUP(K475/Iset2,IDMTData,IF(IChar2=NI1.3,6,IF(IChar2=NI3.0,4,IF(IChar2=VI,5,IF(IChar2=EI,7,IF(IChar2=EI.64,3,8))))))*_TM2</f>
        <v>0.4036576288</v>
      </c>
      <c r="U475" t="str">
        <f>VLOOKUP(K475/Iset3,IDMTData,IF(IChar3=NI1.3,6,IF(IChar3=NI3.0,4,IF(IChar3=VI,5,IF(IChar3=EI,7,IF(IChar3=EI.64,3,8))))))*_TM3</f>
        <v>#N/A</v>
      </c>
      <c r="V475" t="str">
        <f>VLOOKUP(K475/Iset4,IDMTData,IF(IChar4=NI1.3,6,IF(IChar4=NI3.0,4,IF(IChar4=VI,5,IF(IChar4=EI,7,IF(IChar4=EI.64,3,8))))))*_TM4</f>
        <v>#N/A</v>
      </c>
      <c r="W475" t="str">
        <f>VLOOKUP(K475/Iset5,IDMTData,IF(IChar5=NI1.3,6,IF(IChar5=NI3.0,4,IF(IChar5=VI,5,IF(IChar5=EI,7,IF(IChar5=EI.64,3,8))))))*_TM5</f>
        <v>#N/A</v>
      </c>
      <c r="Z475" s="58" t="str">
        <f t="shared" ref="Z475:AB475" si="897">NA()</f>
        <v>#N/A</v>
      </c>
      <c r="AA475" s="58" t="str">
        <f t="shared" si="897"/>
        <v>#N/A</v>
      </c>
      <c r="AB475" s="58" t="str">
        <f t="shared" si="897"/>
        <v>#N/A</v>
      </c>
    </row>
    <row r="476" ht="12.75" customHeight="1">
      <c r="K476" s="57">
        <v>2840.0</v>
      </c>
      <c r="L476" s="58" t="str">
        <f t="shared" ref="L476:P476" si="898">IF(S476=S475,NA(),S476)</f>
        <v>0.6636</v>
      </c>
      <c r="M476" s="58" t="str">
        <f t="shared" si="898"/>
        <v>#N/A</v>
      </c>
      <c r="N476" s="58" t="str">
        <f t="shared" si="898"/>
        <v>#N/A</v>
      </c>
      <c r="O476" s="58" t="str">
        <f t="shared" si="898"/>
        <v>#N/A</v>
      </c>
      <c r="P476" s="58" t="str">
        <f t="shared" si="898"/>
        <v>#N/A</v>
      </c>
      <c r="Q476" s="58"/>
      <c r="S476" t="str">
        <f>VLOOKUP(K476/Iset1,IDMTData,IF(IChar1=NI1.3,6,IF(IChar1=NI3.0,4,IF(IChar1=VI,5,IF(IChar1=EI,7,IF(IChar1=EI.64,3,8))))))*_TM1</f>
        <v>0.6636483086</v>
      </c>
      <c r="T476" t="str">
        <f>VLOOKUP(K476/Iset2,IDMTData,IF(IChar2=NI1.3,6,IF(IChar2=NI3.0,4,IF(IChar2=VI,5,IF(IChar2=EI,7,IF(IChar2=EI.64,3,8))))))*_TM2</f>
        <v>0.4036576288</v>
      </c>
      <c r="U476" t="str">
        <f>VLOOKUP(K476/Iset3,IDMTData,IF(IChar3=NI1.3,6,IF(IChar3=NI3.0,4,IF(IChar3=VI,5,IF(IChar3=EI,7,IF(IChar3=EI.64,3,8))))))*_TM3</f>
        <v>#N/A</v>
      </c>
      <c r="V476" t="str">
        <f>VLOOKUP(K476/Iset4,IDMTData,IF(IChar4=NI1.3,6,IF(IChar4=NI3.0,4,IF(IChar4=VI,5,IF(IChar4=EI,7,IF(IChar4=EI.64,3,8))))))*_TM4</f>
        <v>#N/A</v>
      </c>
      <c r="W476" t="str">
        <f>VLOOKUP(K476/Iset5,IDMTData,IF(IChar5=NI1.3,6,IF(IChar5=NI3.0,4,IF(IChar5=VI,5,IF(IChar5=EI,7,IF(IChar5=EI.64,3,8))))))*_TM5</f>
        <v>#N/A</v>
      </c>
      <c r="Z476" s="58" t="str">
        <f t="shared" ref="Z476:AB476" si="899">NA()</f>
        <v>#N/A</v>
      </c>
      <c r="AA476" s="58" t="str">
        <f t="shared" si="899"/>
        <v>#N/A</v>
      </c>
      <c r="AB476" s="58" t="str">
        <f t="shared" si="899"/>
        <v>#N/A</v>
      </c>
    </row>
    <row r="477" ht="12.75" customHeight="1">
      <c r="K477" s="57">
        <v>2860.0</v>
      </c>
      <c r="L477" s="58" t="str">
        <f t="shared" ref="L477:P477" si="900">IF(S477=S476,NA(),S477)</f>
        <v>0.6592</v>
      </c>
      <c r="M477" s="58" t="str">
        <f t="shared" si="900"/>
        <v>#N/A</v>
      </c>
      <c r="N477" s="58" t="str">
        <f t="shared" si="900"/>
        <v>#N/A</v>
      </c>
      <c r="O477" s="58" t="str">
        <f t="shared" si="900"/>
        <v>#N/A</v>
      </c>
      <c r="P477" s="58" t="str">
        <f t="shared" si="900"/>
        <v>#N/A</v>
      </c>
      <c r="Q477" s="58"/>
      <c r="S477" t="str">
        <f>VLOOKUP(K477/Iset1,IDMTData,IF(IChar1=NI1.3,6,IF(IChar1=NI3.0,4,IF(IChar1=VI,5,IF(IChar1=EI,7,IF(IChar1=EI.64,3,8))))))*_TM1</f>
        <v>0.659169927</v>
      </c>
      <c r="T477" t="str">
        <f>VLOOKUP(K477/Iset2,IDMTData,IF(IChar2=NI1.3,6,IF(IChar2=NI3.0,4,IF(IChar2=VI,5,IF(IChar2=EI,7,IF(IChar2=EI.64,3,8))))))*_TM2</f>
        <v>0.4036576288</v>
      </c>
      <c r="U477" t="str">
        <f>VLOOKUP(K477/Iset3,IDMTData,IF(IChar3=NI1.3,6,IF(IChar3=NI3.0,4,IF(IChar3=VI,5,IF(IChar3=EI,7,IF(IChar3=EI.64,3,8))))))*_TM3</f>
        <v>#N/A</v>
      </c>
      <c r="V477" t="str">
        <f>VLOOKUP(K477/Iset4,IDMTData,IF(IChar4=NI1.3,6,IF(IChar4=NI3.0,4,IF(IChar4=VI,5,IF(IChar4=EI,7,IF(IChar4=EI.64,3,8))))))*_TM4</f>
        <v>#N/A</v>
      </c>
      <c r="W477" t="str">
        <f>VLOOKUP(K477/Iset5,IDMTData,IF(IChar5=NI1.3,6,IF(IChar5=NI3.0,4,IF(IChar5=VI,5,IF(IChar5=EI,7,IF(IChar5=EI.64,3,8))))))*_TM5</f>
        <v>#N/A</v>
      </c>
      <c r="Z477" s="58" t="str">
        <f t="shared" ref="Z477:AB477" si="901">NA()</f>
        <v>#N/A</v>
      </c>
      <c r="AA477" s="58" t="str">
        <f t="shared" si="901"/>
        <v>#N/A</v>
      </c>
      <c r="AB477" s="58" t="str">
        <f t="shared" si="901"/>
        <v>#N/A</v>
      </c>
    </row>
    <row r="478" ht="12.75" customHeight="1">
      <c r="K478" s="57">
        <v>2880.0</v>
      </c>
      <c r="L478" s="58" t="str">
        <f t="shared" ref="L478:P478" si="902">IF(S478=S477,NA(),S478)</f>
        <v>0.6548</v>
      </c>
      <c r="M478" s="58" t="str">
        <f t="shared" si="902"/>
        <v>#N/A</v>
      </c>
      <c r="N478" s="58" t="str">
        <f t="shared" si="902"/>
        <v>#N/A</v>
      </c>
      <c r="O478" s="58" t="str">
        <f t="shared" si="902"/>
        <v>#N/A</v>
      </c>
      <c r="P478" s="58" t="str">
        <f t="shared" si="902"/>
        <v>#N/A</v>
      </c>
      <c r="Q478" s="58"/>
      <c r="S478" t="str">
        <f>VLOOKUP(K478/Iset1,IDMTData,IF(IChar1=NI1.3,6,IF(IChar1=NI3.0,4,IF(IChar1=VI,5,IF(IChar1=EI,7,IF(IChar1=EI.64,3,8))))))*_TM1</f>
        <v>0.6547815571</v>
      </c>
      <c r="T478" t="str">
        <f>VLOOKUP(K478/Iset2,IDMTData,IF(IChar2=NI1.3,6,IF(IChar2=NI3.0,4,IF(IChar2=VI,5,IF(IChar2=EI,7,IF(IChar2=EI.64,3,8))))))*_TM2</f>
        <v>0.4036576288</v>
      </c>
      <c r="U478" t="str">
        <f>VLOOKUP(K478/Iset3,IDMTData,IF(IChar3=NI1.3,6,IF(IChar3=NI3.0,4,IF(IChar3=VI,5,IF(IChar3=EI,7,IF(IChar3=EI.64,3,8))))))*_TM3</f>
        <v>#N/A</v>
      </c>
      <c r="V478" t="str">
        <f>VLOOKUP(K478/Iset4,IDMTData,IF(IChar4=NI1.3,6,IF(IChar4=NI3.0,4,IF(IChar4=VI,5,IF(IChar4=EI,7,IF(IChar4=EI.64,3,8))))))*_TM4</f>
        <v>#N/A</v>
      </c>
      <c r="W478" t="str">
        <f>VLOOKUP(K478/Iset5,IDMTData,IF(IChar5=NI1.3,6,IF(IChar5=NI3.0,4,IF(IChar5=VI,5,IF(IChar5=EI,7,IF(IChar5=EI.64,3,8))))))*_TM5</f>
        <v>#N/A</v>
      </c>
      <c r="Z478" s="58" t="str">
        <f t="shared" ref="Z478:AB478" si="903">NA()</f>
        <v>#N/A</v>
      </c>
      <c r="AA478" s="58" t="str">
        <f t="shared" si="903"/>
        <v>#N/A</v>
      </c>
      <c r="AB478" s="58" t="str">
        <f t="shared" si="903"/>
        <v>#N/A</v>
      </c>
    </row>
    <row r="479" ht="12.75" customHeight="1">
      <c r="K479" s="57">
        <v>2900.0</v>
      </c>
      <c r="L479" s="58" t="str">
        <f t="shared" ref="L479:P479" si="904">IF(S479=S478,NA(),S479)</f>
        <v>0.6505</v>
      </c>
      <c r="M479" s="58" t="str">
        <f t="shared" si="904"/>
        <v>#N/A</v>
      </c>
      <c r="N479" s="58" t="str">
        <f t="shared" si="904"/>
        <v>#N/A</v>
      </c>
      <c r="O479" s="58" t="str">
        <f t="shared" si="904"/>
        <v>#N/A</v>
      </c>
      <c r="P479" s="58" t="str">
        <f t="shared" si="904"/>
        <v>#N/A</v>
      </c>
      <c r="Q479" s="58"/>
      <c r="S479" t="str">
        <f>VLOOKUP(K479/Iset1,IDMTData,IF(IChar1=NI1.3,6,IF(IChar1=NI3.0,4,IF(IChar1=VI,5,IF(IChar1=EI,7,IF(IChar1=EI.64,3,8))))))*_TM1</f>
        <v>0.6504804089</v>
      </c>
      <c r="T479" t="str">
        <f>VLOOKUP(K479/Iset2,IDMTData,IF(IChar2=NI1.3,6,IF(IChar2=NI3.0,4,IF(IChar2=VI,5,IF(IChar2=EI,7,IF(IChar2=EI.64,3,8))))))*_TM2</f>
        <v>0.4036576288</v>
      </c>
      <c r="U479" t="str">
        <f>VLOOKUP(K479/Iset3,IDMTData,IF(IChar3=NI1.3,6,IF(IChar3=NI3.0,4,IF(IChar3=VI,5,IF(IChar3=EI,7,IF(IChar3=EI.64,3,8))))))*_TM3</f>
        <v>#N/A</v>
      </c>
      <c r="V479" t="str">
        <f>VLOOKUP(K479/Iset4,IDMTData,IF(IChar4=NI1.3,6,IF(IChar4=NI3.0,4,IF(IChar4=VI,5,IF(IChar4=EI,7,IF(IChar4=EI.64,3,8))))))*_TM4</f>
        <v>#N/A</v>
      </c>
      <c r="W479" t="str">
        <f>VLOOKUP(K479/Iset5,IDMTData,IF(IChar5=NI1.3,6,IF(IChar5=NI3.0,4,IF(IChar5=VI,5,IF(IChar5=EI,7,IF(IChar5=EI.64,3,8))))))*_TM5</f>
        <v>#N/A</v>
      </c>
      <c r="Z479" t="str">
        <f>VLOOKUP(K479/1600,IDMTData,3)*0.1</f>
        <v>2.627301085</v>
      </c>
      <c r="AA479" s="58" t="str">
        <f t="shared" ref="AA479:AB479" si="905">NA()</f>
        <v>#N/A</v>
      </c>
      <c r="AB479" s="58" t="str">
        <f t="shared" si="905"/>
        <v>#N/A</v>
      </c>
    </row>
    <row r="480" ht="12.75" customHeight="1">
      <c r="K480" s="57">
        <v>2920.0</v>
      </c>
      <c r="L480" s="58" t="str">
        <f t="shared" ref="L480:P480" si="906">IF(S480=S479,NA(),S480)</f>
        <v>0.6463</v>
      </c>
      <c r="M480" s="58" t="str">
        <f t="shared" si="906"/>
        <v>#N/A</v>
      </c>
      <c r="N480" s="58" t="str">
        <f t="shared" si="906"/>
        <v>#N/A</v>
      </c>
      <c r="O480" s="58" t="str">
        <f t="shared" si="906"/>
        <v>#N/A</v>
      </c>
      <c r="P480" s="58" t="str">
        <f t="shared" si="906"/>
        <v>#N/A</v>
      </c>
      <c r="Q480" s="58"/>
      <c r="S480" t="str">
        <f>VLOOKUP(K480/Iset1,IDMTData,IF(IChar1=NI1.3,6,IF(IChar1=NI3.0,4,IF(IChar1=VI,5,IF(IChar1=EI,7,IF(IChar1=EI.64,3,8))))))*_TM1</f>
        <v>0.6462638075</v>
      </c>
      <c r="T480" t="str">
        <f>VLOOKUP(K480/Iset2,IDMTData,IF(IChar2=NI1.3,6,IF(IChar2=NI3.0,4,IF(IChar2=VI,5,IF(IChar2=EI,7,IF(IChar2=EI.64,3,8))))))*_TM2</f>
        <v>0.4036576288</v>
      </c>
      <c r="U480" t="str">
        <f>VLOOKUP(K480/Iset3,IDMTData,IF(IChar3=NI1.3,6,IF(IChar3=NI3.0,4,IF(IChar3=VI,5,IF(IChar3=EI,7,IF(IChar3=EI.64,3,8))))))*_TM3</f>
        <v>#N/A</v>
      </c>
      <c r="V480" t="str">
        <f>VLOOKUP(K480/Iset4,IDMTData,IF(IChar4=NI1.3,6,IF(IChar4=NI3.0,4,IF(IChar4=VI,5,IF(IChar4=EI,7,IF(IChar4=EI.64,3,8))))))*_TM4</f>
        <v>#N/A</v>
      </c>
      <c r="W480" t="str">
        <f>VLOOKUP(K480/Iset5,IDMTData,IF(IChar5=NI1.3,6,IF(IChar5=NI3.0,4,IF(IChar5=VI,5,IF(IChar5=EI,7,IF(IChar5=EI.64,3,8))))))*_TM5</f>
        <v>#N/A</v>
      </c>
      <c r="Z480" s="58" t="str">
        <f t="shared" ref="Z480:AB480" si="907">NA()</f>
        <v>#N/A</v>
      </c>
      <c r="AA480" s="58" t="str">
        <f t="shared" si="907"/>
        <v>#N/A</v>
      </c>
      <c r="AB480" s="58" t="str">
        <f t="shared" si="907"/>
        <v>#N/A</v>
      </c>
    </row>
    <row r="481" ht="12.75" customHeight="1">
      <c r="K481" s="57">
        <v>2940.0</v>
      </c>
      <c r="L481" s="58" t="str">
        <f t="shared" ref="L481:P481" si="908">IF(S481=S480,NA(),S481)</f>
        <v>0.6421</v>
      </c>
      <c r="M481" s="58" t="str">
        <f t="shared" si="908"/>
        <v>#N/A</v>
      </c>
      <c r="N481" s="58" t="str">
        <f t="shared" si="908"/>
        <v>#N/A</v>
      </c>
      <c r="O481" s="58" t="str">
        <f t="shared" si="908"/>
        <v>#N/A</v>
      </c>
      <c r="P481" s="58" t="str">
        <f t="shared" si="908"/>
        <v>#N/A</v>
      </c>
      <c r="Q481" s="58"/>
      <c r="S481" t="str">
        <f>VLOOKUP(K481/Iset1,IDMTData,IF(IChar1=NI1.3,6,IF(IChar1=NI3.0,4,IF(IChar1=VI,5,IF(IChar1=EI,7,IF(IChar1=EI.64,3,8))))))*_TM1</f>
        <v>0.6421291878</v>
      </c>
      <c r="T481" t="str">
        <f>VLOOKUP(K481/Iset2,IDMTData,IF(IChar2=NI1.3,6,IF(IChar2=NI3.0,4,IF(IChar2=VI,5,IF(IChar2=EI,7,IF(IChar2=EI.64,3,8))))))*_TM2</f>
        <v>0.4036576288</v>
      </c>
      <c r="U481" t="str">
        <f>VLOOKUP(K481/Iset3,IDMTData,IF(IChar3=NI1.3,6,IF(IChar3=NI3.0,4,IF(IChar3=VI,5,IF(IChar3=EI,7,IF(IChar3=EI.64,3,8))))))*_TM3</f>
        <v>#N/A</v>
      </c>
      <c r="V481" t="str">
        <f>VLOOKUP(K481/Iset4,IDMTData,IF(IChar4=NI1.3,6,IF(IChar4=NI3.0,4,IF(IChar4=VI,5,IF(IChar4=EI,7,IF(IChar4=EI.64,3,8))))))*_TM4</f>
        <v>#N/A</v>
      </c>
      <c r="W481" t="str">
        <f>VLOOKUP(K481/Iset5,IDMTData,IF(IChar5=NI1.3,6,IF(IChar5=NI3.0,4,IF(IChar5=VI,5,IF(IChar5=EI,7,IF(IChar5=EI.64,3,8))))))*_TM5</f>
        <v>#N/A</v>
      </c>
      <c r="Z481" s="58" t="str">
        <f t="shared" ref="Z481:AB481" si="909">NA()</f>
        <v>#N/A</v>
      </c>
      <c r="AA481" s="58" t="str">
        <f t="shared" si="909"/>
        <v>#N/A</v>
      </c>
      <c r="AB481" s="58" t="str">
        <f t="shared" si="909"/>
        <v>#N/A</v>
      </c>
    </row>
    <row r="482" ht="12.75" customHeight="1">
      <c r="K482" s="57">
        <v>2960.0</v>
      </c>
      <c r="L482" s="58" t="str">
        <f t="shared" ref="L482:P482" si="910">IF(S482=S481,NA(),S482)</f>
        <v>0.6381</v>
      </c>
      <c r="M482" s="58" t="str">
        <f t="shared" si="910"/>
        <v>#N/A</v>
      </c>
      <c r="N482" s="58" t="str">
        <f t="shared" si="910"/>
        <v>#N/A</v>
      </c>
      <c r="O482" s="58" t="str">
        <f t="shared" si="910"/>
        <v>#N/A</v>
      </c>
      <c r="P482" s="58" t="str">
        <f t="shared" si="910"/>
        <v>#N/A</v>
      </c>
      <c r="Q482" s="58"/>
      <c r="S482" t="str">
        <f>VLOOKUP(K482/Iset1,IDMTData,IF(IChar1=NI1.3,6,IF(IChar1=NI3.0,4,IF(IChar1=VI,5,IF(IChar1=EI,7,IF(IChar1=EI.64,3,8))))))*_TM1</f>
        <v>0.6380740883</v>
      </c>
      <c r="T482" t="str">
        <f>VLOOKUP(K482/Iset2,IDMTData,IF(IChar2=NI1.3,6,IF(IChar2=NI3.0,4,IF(IChar2=VI,5,IF(IChar2=EI,7,IF(IChar2=EI.64,3,8))))))*_TM2</f>
        <v>0.4036576288</v>
      </c>
      <c r="U482" t="str">
        <f>VLOOKUP(K482/Iset3,IDMTData,IF(IChar3=NI1.3,6,IF(IChar3=NI3.0,4,IF(IChar3=VI,5,IF(IChar3=EI,7,IF(IChar3=EI.64,3,8))))))*_TM3</f>
        <v>#N/A</v>
      </c>
      <c r="V482" t="str">
        <f>VLOOKUP(K482/Iset4,IDMTData,IF(IChar4=NI1.3,6,IF(IChar4=NI3.0,4,IF(IChar4=VI,5,IF(IChar4=EI,7,IF(IChar4=EI.64,3,8))))))*_TM4</f>
        <v>#N/A</v>
      </c>
      <c r="W482" t="str">
        <f>VLOOKUP(K482/Iset5,IDMTData,IF(IChar5=NI1.3,6,IF(IChar5=NI3.0,4,IF(IChar5=VI,5,IF(IChar5=EI,7,IF(IChar5=EI.64,3,8))))))*_TM5</f>
        <v>#N/A</v>
      </c>
      <c r="Z482" s="58" t="str">
        <f t="shared" ref="Z482:AB482" si="911">NA()</f>
        <v>#N/A</v>
      </c>
      <c r="AA482" s="58" t="str">
        <f t="shared" si="911"/>
        <v>#N/A</v>
      </c>
      <c r="AB482" s="58" t="str">
        <f t="shared" si="911"/>
        <v>#N/A</v>
      </c>
    </row>
    <row r="483" ht="12.75" customHeight="1">
      <c r="K483" s="57">
        <v>2980.0</v>
      </c>
      <c r="L483" s="58" t="str">
        <f t="shared" ref="L483:P483" si="912">IF(S483=S482,NA(),S483)</f>
        <v>0.6341</v>
      </c>
      <c r="M483" s="58" t="str">
        <f t="shared" si="912"/>
        <v>#N/A</v>
      </c>
      <c r="N483" s="58" t="str">
        <f t="shared" si="912"/>
        <v>#N/A</v>
      </c>
      <c r="O483" s="58" t="str">
        <f t="shared" si="912"/>
        <v>#N/A</v>
      </c>
      <c r="P483" s="58" t="str">
        <f t="shared" si="912"/>
        <v>#N/A</v>
      </c>
      <c r="Q483" s="58"/>
      <c r="S483" t="str">
        <f>VLOOKUP(K483/Iset1,IDMTData,IF(IChar1=NI1.3,6,IF(IChar1=NI3.0,4,IF(IChar1=VI,5,IF(IChar1=EI,7,IF(IChar1=EI.64,3,8))))))*_TM1</f>
        <v>0.6340961463</v>
      </c>
      <c r="T483" t="str">
        <f>VLOOKUP(K483/Iset2,IDMTData,IF(IChar2=NI1.3,6,IF(IChar2=NI3.0,4,IF(IChar2=VI,5,IF(IChar2=EI,7,IF(IChar2=EI.64,3,8))))))*_TM2</f>
        <v>0.4036576288</v>
      </c>
      <c r="U483" t="str">
        <f>VLOOKUP(K483/Iset3,IDMTData,IF(IChar3=NI1.3,6,IF(IChar3=NI3.0,4,IF(IChar3=VI,5,IF(IChar3=EI,7,IF(IChar3=EI.64,3,8))))))*_TM3</f>
        <v>#N/A</v>
      </c>
      <c r="V483" t="str">
        <f>VLOOKUP(K483/Iset4,IDMTData,IF(IChar4=NI1.3,6,IF(IChar4=NI3.0,4,IF(IChar4=VI,5,IF(IChar4=EI,7,IF(IChar4=EI.64,3,8))))))*_TM4</f>
        <v>#N/A</v>
      </c>
      <c r="W483" t="str">
        <f>VLOOKUP(K483/Iset5,IDMTData,IF(IChar5=NI1.3,6,IF(IChar5=NI3.0,4,IF(IChar5=VI,5,IF(IChar5=EI,7,IF(IChar5=EI.64,3,8))))))*_TM5</f>
        <v>#N/A</v>
      </c>
      <c r="Z483" s="58" t="str">
        <f t="shared" ref="Z483:AB483" si="913">NA()</f>
        <v>#N/A</v>
      </c>
      <c r="AA483" s="58" t="str">
        <f t="shared" si="913"/>
        <v>#N/A</v>
      </c>
      <c r="AB483" s="58" t="str">
        <f t="shared" si="913"/>
        <v>#N/A</v>
      </c>
    </row>
    <row r="484" ht="12.75" customHeight="1">
      <c r="K484" s="57">
        <v>3000.0</v>
      </c>
      <c r="L484" s="58" t="str">
        <f t="shared" ref="L484:P484" si="914">IF(S484=S483,NA(),S484)</f>
        <v>0.6302</v>
      </c>
      <c r="M484" s="58" t="str">
        <f t="shared" si="914"/>
        <v>0.3837</v>
      </c>
      <c r="N484" s="58" t="str">
        <f t="shared" si="914"/>
        <v>#N/A</v>
      </c>
      <c r="O484" s="58" t="str">
        <f t="shared" si="914"/>
        <v>#N/A</v>
      </c>
      <c r="P484" s="58" t="str">
        <f t="shared" si="914"/>
        <v>#N/A</v>
      </c>
      <c r="Q484" s="58"/>
      <c r="S484" t="str">
        <f>VLOOKUP(K484/Iset1,IDMTData,IF(IChar1=NI1.3,6,IF(IChar1=NI3.0,4,IF(IChar1=VI,5,IF(IChar1=EI,7,IF(IChar1=EI.64,3,8))))))*_TM1</f>
        <v>0.6301930927</v>
      </c>
      <c r="T484" t="str">
        <f>VLOOKUP(K484/Iset2,IDMTData,IF(IChar2=NI1.3,6,IF(IChar2=NI3.0,4,IF(IChar2=VI,5,IF(IChar2=EI,7,IF(IChar2=EI.64,3,8))))))*_TM2</f>
        <v>0.3837192454</v>
      </c>
      <c r="U484" t="str">
        <f>VLOOKUP(K484/Iset3,IDMTData,IF(IChar3=NI1.3,6,IF(IChar3=NI3.0,4,IF(IChar3=VI,5,IF(IChar3=EI,7,IF(IChar3=EI.64,3,8))))))*_TM3</f>
        <v>#N/A</v>
      </c>
      <c r="V484" t="str">
        <f>VLOOKUP(K484/Iset4,IDMTData,IF(IChar4=NI1.3,6,IF(IChar4=NI3.0,4,IF(IChar4=VI,5,IF(IChar4=EI,7,IF(IChar4=EI.64,3,8))))))*_TM4</f>
        <v>#N/A</v>
      </c>
      <c r="W484" t="str">
        <f>VLOOKUP(K484/Iset5,IDMTData,IF(IChar5=NI1.3,6,IF(IChar5=NI3.0,4,IF(IChar5=VI,5,IF(IChar5=EI,7,IF(IChar5=EI.64,3,8))))))*_TM5</f>
        <v>#N/A</v>
      </c>
      <c r="Z484" t="str">
        <f>VLOOKUP(K484/1600,IDMTData,3)*0.1</f>
        <v>2.390964796</v>
      </c>
      <c r="AA484" s="58" t="str">
        <f t="shared" ref="AA484:AB484" si="915">NA()</f>
        <v>#N/A</v>
      </c>
      <c r="AB484" s="58" t="str">
        <f t="shared" si="915"/>
        <v>#N/A</v>
      </c>
    </row>
    <row r="485" ht="12.75" customHeight="1">
      <c r="K485" s="57">
        <v>3020.0</v>
      </c>
      <c r="L485" s="58" t="str">
        <f t="shared" ref="L485:P485" si="916">IF(S485=S484,NA(),S485)</f>
        <v>#N/A</v>
      </c>
      <c r="M485" s="58" t="str">
        <f t="shared" si="916"/>
        <v>#N/A</v>
      </c>
      <c r="N485" s="58" t="str">
        <f t="shared" si="916"/>
        <v>#N/A</v>
      </c>
      <c r="O485" s="58" t="str">
        <f t="shared" si="916"/>
        <v>#N/A</v>
      </c>
      <c r="P485" s="58" t="str">
        <f t="shared" si="916"/>
        <v>#N/A</v>
      </c>
      <c r="Q485" s="58"/>
      <c r="S485" t="str">
        <f>VLOOKUP(K485/Iset1,IDMTData,IF(IChar1=NI1.3,6,IF(IChar1=NI3.0,4,IF(IChar1=VI,5,IF(IChar1=EI,7,IF(IChar1=EI.64,3,8))))))*_TM1</f>
        <v>0.6301930927</v>
      </c>
      <c r="T485" t="str">
        <f>VLOOKUP(K485/Iset2,IDMTData,IF(IChar2=NI1.3,6,IF(IChar2=NI3.0,4,IF(IChar2=VI,5,IF(IChar2=EI,7,IF(IChar2=EI.64,3,8))))))*_TM2</f>
        <v>0.3837192454</v>
      </c>
      <c r="U485" t="str">
        <f>VLOOKUP(K485/Iset3,IDMTData,IF(IChar3=NI1.3,6,IF(IChar3=NI3.0,4,IF(IChar3=VI,5,IF(IChar3=EI,7,IF(IChar3=EI.64,3,8))))))*_TM3</f>
        <v>#N/A</v>
      </c>
      <c r="V485" t="str">
        <f>VLOOKUP(K485/Iset4,IDMTData,IF(IChar4=NI1.3,6,IF(IChar4=NI3.0,4,IF(IChar4=VI,5,IF(IChar4=EI,7,IF(IChar4=EI.64,3,8))))))*_TM4</f>
        <v>#N/A</v>
      </c>
      <c r="W485" t="str">
        <f>VLOOKUP(K485/Iset5,IDMTData,IF(IChar5=NI1.3,6,IF(IChar5=NI3.0,4,IF(IChar5=VI,5,IF(IChar5=EI,7,IF(IChar5=EI.64,3,8))))))*_TM5</f>
        <v>#N/A</v>
      </c>
      <c r="Z485" s="58" t="str">
        <f t="shared" ref="Z485:AB485" si="917">NA()</f>
        <v>#N/A</v>
      </c>
      <c r="AA485" s="58" t="str">
        <f t="shared" si="917"/>
        <v>#N/A</v>
      </c>
      <c r="AB485" s="58" t="str">
        <f t="shared" si="917"/>
        <v>#N/A</v>
      </c>
    </row>
    <row r="486" ht="12.75" customHeight="1">
      <c r="K486" s="57">
        <v>3040.0</v>
      </c>
      <c r="L486" s="58" t="str">
        <f t="shared" ref="L486:P486" si="918">IF(S486=S485,NA(),S486)</f>
        <v>#N/A</v>
      </c>
      <c r="M486" s="58" t="str">
        <f t="shared" si="918"/>
        <v>#N/A</v>
      </c>
      <c r="N486" s="58" t="str">
        <f t="shared" si="918"/>
        <v>#N/A</v>
      </c>
      <c r="O486" s="58" t="str">
        <f t="shared" si="918"/>
        <v>#N/A</v>
      </c>
      <c r="P486" s="58" t="str">
        <f t="shared" si="918"/>
        <v>#N/A</v>
      </c>
      <c r="Q486" s="58"/>
      <c r="S486" t="str">
        <f>VLOOKUP(K486/Iset1,IDMTData,IF(IChar1=NI1.3,6,IF(IChar1=NI3.0,4,IF(IChar1=VI,5,IF(IChar1=EI,7,IF(IChar1=EI.64,3,8))))))*_TM1</f>
        <v>0.6301930927</v>
      </c>
      <c r="T486" t="str">
        <f>VLOOKUP(K486/Iset2,IDMTData,IF(IChar2=NI1.3,6,IF(IChar2=NI3.0,4,IF(IChar2=VI,5,IF(IChar2=EI,7,IF(IChar2=EI.64,3,8))))))*_TM2</f>
        <v>0.3837192454</v>
      </c>
      <c r="U486" t="str">
        <f>VLOOKUP(K486/Iset3,IDMTData,IF(IChar3=NI1.3,6,IF(IChar3=NI3.0,4,IF(IChar3=VI,5,IF(IChar3=EI,7,IF(IChar3=EI.64,3,8))))))*_TM3</f>
        <v>#N/A</v>
      </c>
      <c r="V486" t="str">
        <f>VLOOKUP(K486/Iset4,IDMTData,IF(IChar4=NI1.3,6,IF(IChar4=NI3.0,4,IF(IChar4=VI,5,IF(IChar4=EI,7,IF(IChar4=EI.64,3,8))))))*_TM4</f>
        <v>#N/A</v>
      </c>
      <c r="W486" t="str">
        <f>VLOOKUP(K486/Iset5,IDMTData,IF(IChar5=NI1.3,6,IF(IChar5=NI3.0,4,IF(IChar5=VI,5,IF(IChar5=EI,7,IF(IChar5=EI.64,3,8))))))*_TM5</f>
        <v>#N/A</v>
      </c>
      <c r="Z486" s="58" t="str">
        <f t="shared" ref="Z486:AB486" si="919">NA()</f>
        <v>#N/A</v>
      </c>
      <c r="AA486" s="58" t="str">
        <f t="shared" si="919"/>
        <v>#N/A</v>
      </c>
      <c r="AB486" s="58" t="str">
        <f t="shared" si="919"/>
        <v>#N/A</v>
      </c>
    </row>
    <row r="487" ht="12.75" customHeight="1">
      <c r="K487" s="57">
        <v>3060.0</v>
      </c>
      <c r="L487" s="58" t="str">
        <f t="shared" ref="L487:P487" si="920">IF(S487=S486,NA(),S487)</f>
        <v>#N/A</v>
      </c>
      <c r="M487" s="58" t="str">
        <f t="shared" si="920"/>
        <v>#N/A</v>
      </c>
      <c r="N487" s="58" t="str">
        <f t="shared" si="920"/>
        <v>#N/A</v>
      </c>
      <c r="O487" s="58" t="str">
        <f t="shared" si="920"/>
        <v>#N/A</v>
      </c>
      <c r="P487" s="58" t="str">
        <f t="shared" si="920"/>
        <v>#N/A</v>
      </c>
      <c r="Q487" s="58"/>
      <c r="S487" t="str">
        <f>VLOOKUP(K487/Iset1,IDMTData,IF(IChar1=NI1.3,6,IF(IChar1=NI3.0,4,IF(IChar1=VI,5,IF(IChar1=EI,7,IF(IChar1=EI.64,3,8))))))*_TM1</f>
        <v>0.6301930927</v>
      </c>
      <c r="T487" t="str">
        <f>VLOOKUP(K487/Iset2,IDMTData,IF(IChar2=NI1.3,6,IF(IChar2=NI3.0,4,IF(IChar2=VI,5,IF(IChar2=EI,7,IF(IChar2=EI.64,3,8))))))*_TM2</f>
        <v>0.3837192454</v>
      </c>
      <c r="U487" t="str">
        <f>VLOOKUP(K487/Iset3,IDMTData,IF(IChar3=NI1.3,6,IF(IChar3=NI3.0,4,IF(IChar3=VI,5,IF(IChar3=EI,7,IF(IChar3=EI.64,3,8))))))*_TM3</f>
        <v>#N/A</v>
      </c>
      <c r="V487" t="str">
        <f>VLOOKUP(K487/Iset4,IDMTData,IF(IChar4=NI1.3,6,IF(IChar4=NI3.0,4,IF(IChar4=VI,5,IF(IChar4=EI,7,IF(IChar4=EI.64,3,8))))))*_TM4</f>
        <v>#N/A</v>
      </c>
      <c r="W487" t="str">
        <f>VLOOKUP(K487/Iset5,IDMTData,IF(IChar5=NI1.3,6,IF(IChar5=NI3.0,4,IF(IChar5=VI,5,IF(IChar5=EI,7,IF(IChar5=EI.64,3,8))))))*_TM5</f>
        <v>#N/A</v>
      </c>
      <c r="Z487" s="58" t="str">
        <f t="shared" ref="Z487:AB487" si="921">NA()</f>
        <v>#N/A</v>
      </c>
      <c r="AA487" s="58" t="str">
        <f t="shared" si="921"/>
        <v>#N/A</v>
      </c>
      <c r="AB487" s="58" t="str">
        <f t="shared" si="921"/>
        <v>#N/A</v>
      </c>
    </row>
    <row r="488" ht="12.75" customHeight="1">
      <c r="K488" s="57">
        <v>3080.0</v>
      </c>
      <c r="L488" s="58" t="str">
        <f t="shared" ref="L488:P488" si="922">IF(S488=S487,NA(),S488)</f>
        <v>#N/A</v>
      </c>
      <c r="M488" s="58" t="str">
        <f t="shared" si="922"/>
        <v>#N/A</v>
      </c>
      <c r="N488" s="58" t="str">
        <f t="shared" si="922"/>
        <v>#N/A</v>
      </c>
      <c r="O488" s="58" t="str">
        <f t="shared" si="922"/>
        <v>#N/A</v>
      </c>
      <c r="P488" s="58" t="str">
        <f t="shared" si="922"/>
        <v>#N/A</v>
      </c>
      <c r="Q488" s="58"/>
      <c r="S488" t="str">
        <f>VLOOKUP(K488/Iset1,IDMTData,IF(IChar1=NI1.3,6,IF(IChar1=NI3.0,4,IF(IChar1=VI,5,IF(IChar1=EI,7,IF(IChar1=EI.64,3,8))))))*_TM1</f>
        <v>0.6301930927</v>
      </c>
      <c r="T488" t="str">
        <f>VLOOKUP(K488/Iset2,IDMTData,IF(IChar2=NI1.3,6,IF(IChar2=NI3.0,4,IF(IChar2=VI,5,IF(IChar2=EI,7,IF(IChar2=EI.64,3,8))))))*_TM2</f>
        <v>0.3837192454</v>
      </c>
      <c r="U488" t="str">
        <f>VLOOKUP(K488/Iset3,IDMTData,IF(IChar3=NI1.3,6,IF(IChar3=NI3.0,4,IF(IChar3=VI,5,IF(IChar3=EI,7,IF(IChar3=EI.64,3,8))))))*_TM3</f>
        <v>#N/A</v>
      </c>
      <c r="V488" t="str">
        <f>VLOOKUP(K488/Iset4,IDMTData,IF(IChar4=NI1.3,6,IF(IChar4=NI3.0,4,IF(IChar4=VI,5,IF(IChar4=EI,7,IF(IChar4=EI.64,3,8))))))*_TM4</f>
        <v>#N/A</v>
      </c>
      <c r="W488" t="str">
        <f>VLOOKUP(K488/Iset5,IDMTData,IF(IChar5=NI1.3,6,IF(IChar5=NI3.0,4,IF(IChar5=VI,5,IF(IChar5=EI,7,IF(IChar5=EI.64,3,8))))))*_TM5</f>
        <v>#N/A</v>
      </c>
      <c r="Z488" s="58" t="str">
        <f t="shared" ref="Z488:AB488" si="923">NA()</f>
        <v>#N/A</v>
      </c>
      <c r="AA488" s="58" t="str">
        <f t="shared" si="923"/>
        <v>#N/A</v>
      </c>
      <c r="AB488" s="58" t="str">
        <f t="shared" si="923"/>
        <v>#N/A</v>
      </c>
    </row>
    <row r="489" ht="12.75" customHeight="1">
      <c r="K489" s="57">
        <v>3100.0</v>
      </c>
      <c r="L489" s="58" t="str">
        <f t="shared" ref="L489:P489" si="924">IF(S489=S488,NA(),S489)</f>
        <v>0.6117</v>
      </c>
      <c r="M489" s="58" t="str">
        <f t="shared" si="924"/>
        <v>#N/A</v>
      </c>
      <c r="N489" s="58" t="str">
        <f t="shared" si="924"/>
        <v>#N/A</v>
      </c>
      <c r="O489" s="58" t="str">
        <f t="shared" si="924"/>
        <v>#N/A</v>
      </c>
      <c r="P489" s="58" t="str">
        <f t="shared" si="924"/>
        <v>#N/A</v>
      </c>
      <c r="Q489" s="58"/>
      <c r="S489" t="str">
        <f>VLOOKUP(K489/Iset1,IDMTData,IF(IChar1=NI1.3,6,IF(IChar1=NI3.0,4,IF(IChar1=VI,5,IF(IChar1=EI,7,IF(IChar1=EI.64,3,8))))))*_TM1</f>
        <v>0.611727737</v>
      </c>
      <c r="T489" t="str">
        <f>VLOOKUP(K489/Iset2,IDMTData,IF(IChar2=NI1.3,6,IF(IChar2=NI3.0,4,IF(IChar2=VI,5,IF(IChar2=EI,7,IF(IChar2=EI.64,3,8))))))*_TM2</f>
        <v>0.3837192454</v>
      </c>
      <c r="U489" t="str">
        <f>VLOOKUP(K489/Iset3,IDMTData,IF(IChar3=NI1.3,6,IF(IChar3=NI3.0,4,IF(IChar3=VI,5,IF(IChar3=EI,7,IF(IChar3=EI.64,3,8))))))*_TM3</f>
        <v>#N/A</v>
      </c>
      <c r="V489" t="str">
        <f>VLOOKUP(K489/Iset4,IDMTData,IF(IChar4=NI1.3,6,IF(IChar4=NI3.0,4,IF(IChar4=VI,5,IF(IChar4=EI,7,IF(IChar4=EI.64,3,8))))))*_TM4</f>
        <v>#N/A</v>
      </c>
      <c r="W489" t="str">
        <f>VLOOKUP(K489/Iset5,IDMTData,IF(IChar5=NI1.3,6,IF(IChar5=NI3.0,4,IF(IChar5=VI,5,IF(IChar5=EI,7,IF(IChar5=EI.64,3,8))))))*_TM5</f>
        <v>#N/A</v>
      </c>
      <c r="Z489" t="str">
        <f>VLOOKUP(K489/1600,IDMTData,3)*0.1</f>
        <v>2.168886932</v>
      </c>
      <c r="AA489" s="58" t="str">
        <f t="shared" ref="AA489:AB489" si="925">NA()</f>
        <v>#N/A</v>
      </c>
      <c r="AB489" s="58" t="str">
        <f t="shared" si="925"/>
        <v>#N/A</v>
      </c>
    </row>
    <row r="490" ht="12.75" customHeight="1">
      <c r="K490" s="57">
        <v>3120.0</v>
      </c>
      <c r="L490" s="58" t="str">
        <f t="shared" ref="L490:P490" si="926">IF(S490=S489,NA(),S490)</f>
        <v>#N/A</v>
      </c>
      <c r="M490" s="58" t="str">
        <f t="shared" si="926"/>
        <v>#N/A</v>
      </c>
      <c r="N490" s="58" t="str">
        <f t="shared" si="926"/>
        <v>#N/A</v>
      </c>
      <c r="O490" s="58" t="str">
        <f t="shared" si="926"/>
        <v>#N/A</v>
      </c>
      <c r="P490" s="58" t="str">
        <f t="shared" si="926"/>
        <v>#N/A</v>
      </c>
      <c r="Q490" s="58"/>
      <c r="S490" t="str">
        <f>VLOOKUP(K490/Iset1,IDMTData,IF(IChar1=NI1.3,6,IF(IChar1=NI3.0,4,IF(IChar1=VI,5,IF(IChar1=EI,7,IF(IChar1=EI.64,3,8))))))*_TM1</f>
        <v>0.611727737</v>
      </c>
      <c r="T490" t="str">
        <f>VLOOKUP(K490/Iset2,IDMTData,IF(IChar2=NI1.3,6,IF(IChar2=NI3.0,4,IF(IChar2=VI,5,IF(IChar2=EI,7,IF(IChar2=EI.64,3,8))))))*_TM2</f>
        <v>0.3837192454</v>
      </c>
      <c r="U490" t="str">
        <f>VLOOKUP(K490/Iset3,IDMTData,IF(IChar3=NI1.3,6,IF(IChar3=NI3.0,4,IF(IChar3=VI,5,IF(IChar3=EI,7,IF(IChar3=EI.64,3,8))))))*_TM3</f>
        <v>#N/A</v>
      </c>
      <c r="V490" t="str">
        <f>VLOOKUP(K490/Iset4,IDMTData,IF(IChar4=NI1.3,6,IF(IChar4=NI3.0,4,IF(IChar4=VI,5,IF(IChar4=EI,7,IF(IChar4=EI.64,3,8))))))*_TM4</f>
        <v>#N/A</v>
      </c>
      <c r="W490" t="str">
        <f>VLOOKUP(K490/Iset5,IDMTData,IF(IChar5=NI1.3,6,IF(IChar5=NI3.0,4,IF(IChar5=VI,5,IF(IChar5=EI,7,IF(IChar5=EI.64,3,8))))))*_TM5</f>
        <v>#N/A</v>
      </c>
      <c r="Z490" s="58" t="str">
        <f t="shared" ref="Z490:AB490" si="927">NA()</f>
        <v>#N/A</v>
      </c>
      <c r="AA490" s="58" t="str">
        <f t="shared" si="927"/>
        <v>#N/A</v>
      </c>
      <c r="AB490" s="58" t="str">
        <f t="shared" si="927"/>
        <v>#N/A</v>
      </c>
    </row>
    <row r="491" ht="12.75" customHeight="1">
      <c r="K491" s="57">
        <v>3140.0</v>
      </c>
      <c r="L491" s="58" t="str">
        <f t="shared" ref="L491:P491" si="928">IF(S491=S490,NA(),S491)</f>
        <v>#N/A</v>
      </c>
      <c r="M491" s="58" t="str">
        <f t="shared" si="928"/>
        <v>#N/A</v>
      </c>
      <c r="N491" s="58" t="str">
        <f t="shared" si="928"/>
        <v>#N/A</v>
      </c>
      <c r="O491" s="58" t="str">
        <f t="shared" si="928"/>
        <v>#N/A</v>
      </c>
      <c r="P491" s="58" t="str">
        <f t="shared" si="928"/>
        <v>#N/A</v>
      </c>
      <c r="Q491" s="58"/>
      <c r="S491" t="str">
        <f>VLOOKUP(K491/Iset1,IDMTData,IF(IChar1=NI1.3,6,IF(IChar1=NI3.0,4,IF(IChar1=VI,5,IF(IChar1=EI,7,IF(IChar1=EI.64,3,8))))))*_TM1</f>
        <v>0.611727737</v>
      </c>
      <c r="T491" t="str">
        <f>VLOOKUP(K491/Iset2,IDMTData,IF(IChar2=NI1.3,6,IF(IChar2=NI3.0,4,IF(IChar2=VI,5,IF(IChar2=EI,7,IF(IChar2=EI.64,3,8))))))*_TM2</f>
        <v>0.3837192454</v>
      </c>
      <c r="U491" t="str">
        <f>VLOOKUP(K491/Iset3,IDMTData,IF(IChar3=NI1.3,6,IF(IChar3=NI3.0,4,IF(IChar3=VI,5,IF(IChar3=EI,7,IF(IChar3=EI.64,3,8))))))*_TM3</f>
        <v>#N/A</v>
      </c>
      <c r="V491" t="str">
        <f>VLOOKUP(K491/Iset4,IDMTData,IF(IChar4=NI1.3,6,IF(IChar4=NI3.0,4,IF(IChar4=VI,5,IF(IChar4=EI,7,IF(IChar4=EI.64,3,8))))))*_TM4</f>
        <v>#N/A</v>
      </c>
      <c r="W491" t="str">
        <f>VLOOKUP(K491/Iset5,IDMTData,IF(IChar5=NI1.3,6,IF(IChar5=NI3.0,4,IF(IChar5=VI,5,IF(IChar5=EI,7,IF(IChar5=EI.64,3,8))))))*_TM5</f>
        <v>#N/A</v>
      </c>
      <c r="Z491" s="58" t="str">
        <f t="shared" ref="Z491:AB491" si="929">NA()</f>
        <v>#N/A</v>
      </c>
      <c r="AA491" s="58" t="str">
        <f t="shared" si="929"/>
        <v>#N/A</v>
      </c>
      <c r="AB491" s="58" t="str">
        <f t="shared" si="929"/>
        <v>#N/A</v>
      </c>
    </row>
    <row r="492" ht="12.75" customHeight="1">
      <c r="K492" s="57">
        <v>3160.0</v>
      </c>
      <c r="L492" s="58" t="str">
        <f t="shared" ref="L492:P492" si="930">IF(S492=S491,NA(),S492)</f>
        <v>#N/A</v>
      </c>
      <c r="M492" s="58" t="str">
        <f t="shared" si="930"/>
        <v>#N/A</v>
      </c>
      <c r="N492" s="58" t="str">
        <f t="shared" si="930"/>
        <v>#N/A</v>
      </c>
      <c r="O492" s="58" t="str">
        <f t="shared" si="930"/>
        <v>#N/A</v>
      </c>
      <c r="P492" s="58" t="str">
        <f t="shared" si="930"/>
        <v>#N/A</v>
      </c>
      <c r="Q492" s="58"/>
      <c r="S492" t="str">
        <f>VLOOKUP(K492/Iset1,IDMTData,IF(IChar1=NI1.3,6,IF(IChar1=NI3.0,4,IF(IChar1=VI,5,IF(IChar1=EI,7,IF(IChar1=EI.64,3,8))))))*_TM1</f>
        <v>0.611727737</v>
      </c>
      <c r="T492" t="str">
        <f>VLOOKUP(K492/Iset2,IDMTData,IF(IChar2=NI1.3,6,IF(IChar2=NI3.0,4,IF(IChar2=VI,5,IF(IChar2=EI,7,IF(IChar2=EI.64,3,8))))))*_TM2</f>
        <v>0.3837192454</v>
      </c>
      <c r="U492" t="str">
        <f>VLOOKUP(K492/Iset3,IDMTData,IF(IChar3=NI1.3,6,IF(IChar3=NI3.0,4,IF(IChar3=VI,5,IF(IChar3=EI,7,IF(IChar3=EI.64,3,8))))))*_TM3</f>
        <v>#N/A</v>
      </c>
      <c r="V492" t="str">
        <f>VLOOKUP(K492/Iset4,IDMTData,IF(IChar4=NI1.3,6,IF(IChar4=NI3.0,4,IF(IChar4=VI,5,IF(IChar4=EI,7,IF(IChar4=EI.64,3,8))))))*_TM4</f>
        <v>#N/A</v>
      </c>
      <c r="W492" t="str">
        <f>VLOOKUP(K492/Iset5,IDMTData,IF(IChar5=NI1.3,6,IF(IChar5=NI3.0,4,IF(IChar5=VI,5,IF(IChar5=EI,7,IF(IChar5=EI.64,3,8))))))*_TM5</f>
        <v>#N/A</v>
      </c>
      <c r="Z492" s="58" t="str">
        <f t="shared" ref="Z492:AB492" si="931">NA()</f>
        <v>#N/A</v>
      </c>
      <c r="AA492" s="58" t="str">
        <f t="shared" si="931"/>
        <v>#N/A</v>
      </c>
      <c r="AB492" s="58" t="str">
        <f t="shared" si="931"/>
        <v>#N/A</v>
      </c>
    </row>
    <row r="493" ht="12.75" customHeight="1">
      <c r="K493" s="57">
        <v>3180.0</v>
      </c>
      <c r="L493" s="58" t="str">
        <f t="shared" ref="L493:P493" si="932">IF(S493=S492,NA(),S493)</f>
        <v>#N/A</v>
      </c>
      <c r="M493" s="58" t="str">
        <f t="shared" si="932"/>
        <v>#N/A</v>
      </c>
      <c r="N493" s="58" t="str">
        <f t="shared" si="932"/>
        <v>#N/A</v>
      </c>
      <c r="O493" s="58" t="str">
        <f t="shared" si="932"/>
        <v>#N/A</v>
      </c>
      <c r="P493" s="58" t="str">
        <f t="shared" si="932"/>
        <v>#N/A</v>
      </c>
      <c r="Q493" s="58"/>
      <c r="S493" t="str">
        <f>VLOOKUP(K493/Iset1,IDMTData,IF(IChar1=NI1.3,6,IF(IChar1=NI3.0,4,IF(IChar1=VI,5,IF(IChar1=EI,7,IF(IChar1=EI.64,3,8))))))*_TM1</f>
        <v>0.611727737</v>
      </c>
      <c r="T493" t="str">
        <f>VLOOKUP(K493/Iset2,IDMTData,IF(IChar2=NI1.3,6,IF(IChar2=NI3.0,4,IF(IChar2=VI,5,IF(IChar2=EI,7,IF(IChar2=EI.64,3,8))))))*_TM2</f>
        <v>0.3837192454</v>
      </c>
      <c r="U493" t="str">
        <f>VLOOKUP(K493/Iset3,IDMTData,IF(IChar3=NI1.3,6,IF(IChar3=NI3.0,4,IF(IChar3=VI,5,IF(IChar3=EI,7,IF(IChar3=EI.64,3,8))))))*_TM3</f>
        <v>#N/A</v>
      </c>
      <c r="V493" t="str">
        <f>VLOOKUP(K493/Iset4,IDMTData,IF(IChar4=NI1.3,6,IF(IChar4=NI3.0,4,IF(IChar4=VI,5,IF(IChar4=EI,7,IF(IChar4=EI.64,3,8))))))*_TM4</f>
        <v>#N/A</v>
      </c>
      <c r="W493" t="str">
        <f>VLOOKUP(K493/Iset5,IDMTData,IF(IChar5=NI1.3,6,IF(IChar5=NI3.0,4,IF(IChar5=VI,5,IF(IChar5=EI,7,IF(IChar5=EI.64,3,8))))))*_TM5</f>
        <v>#N/A</v>
      </c>
      <c r="Z493" s="58" t="str">
        <f t="shared" ref="Z493:AB493" si="933">NA()</f>
        <v>#N/A</v>
      </c>
      <c r="AA493" s="58" t="str">
        <f t="shared" si="933"/>
        <v>#N/A</v>
      </c>
      <c r="AB493" s="58" t="str">
        <f t="shared" si="933"/>
        <v>#N/A</v>
      </c>
    </row>
    <row r="494" ht="12.75" customHeight="1">
      <c r="K494" s="57">
        <v>3200.0</v>
      </c>
      <c r="L494" s="58" t="str">
        <f t="shared" ref="L494:P494" si="934">IF(S494=S493,NA(),S494)</f>
        <v>0.5948</v>
      </c>
      <c r="M494" s="58" t="str">
        <f t="shared" si="934"/>
        <v>#N/A</v>
      </c>
      <c r="N494" s="58" t="str">
        <f t="shared" si="934"/>
        <v>#N/A</v>
      </c>
      <c r="O494" s="58" t="str">
        <f t="shared" si="934"/>
        <v>#N/A</v>
      </c>
      <c r="P494" s="58" t="str">
        <f t="shared" si="934"/>
        <v>#N/A</v>
      </c>
      <c r="Q494" s="58"/>
      <c r="S494" t="str">
        <f>VLOOKUP(K494/Iset1,IDMTData,IF(IChar1=NI1.3,6,IF(IChar1=NI3.0,4,IF(IChar1=VI,5,IF(IChar1=EI,7,IF(IChar1=EI.64,3,8))))))*_TM1</f>
        <v>0.5948407604</v>
      </c>
      <c r="T494" t="str">
        <f>VLOOKUP(K494/Iset2,IDMTData,IF(IChar2=NI1.3,6,IF(IChar2=NI3.0,4,IF(IChar2=VI,5,IF(IChar2=EI,7,IF(IChar2=EI.64,3,8))))))*_TM2</f>
        <v>0.3837192454</v>
      </c>
      <c r="U494" t="str">
        <f>VLOOKUP(K494/Iset3,IDMTData,IF(IChar3=NI1.3,6,IF(IChar3=NI3.0,4,IF(IChar3=VI,5,IF(IChar3=EI,7,IF(IChar3=EI.64,3,8))))))*_TM3</f>
        <v>#N/A</v>
      </c>
      <c r="V494" t="str">
        <f>VLOOKUP(K494/Iset4,IDMTData,IF(IChar4=NI1.3,6,IF(IChar4=NI3.0,4,IF(IChar4=VI,5,IF(IChar4=EI,7,IF(IChar4=EI.64,3,8))))))*_TM4</f>
        <v>#N/A</v>
      </c>
      <c r="W494" t="str">
        <f>VLOOKUP(K494/Iset5,IDMTData,IF(IChar5=NI1.3,6,IF(IChar5=NI3.0,4,IF(IChar5=VI,5,IF(IChar5=EI,7,IF(IChar5=EI.64,3,8))))))*_TM5</f>
        <v>#N/A</v>
      </c>
      <c r="Z494" t="str">
        <f>VLOOKUP(K494/1600,IDMTData,3)*0.1</f>
        <v>1.929878277</v>
      </c>
      <c r="AA494" s="58" t="str">
        <f t="shared" ref="AA494:AB494" si="935">NA()</f>
        <v>#N/A</v>
      </c>
      <c r="AB494" s="58" t="str">
        <f t="shared" si="935"/>
        <v>#N/A</v>
      </c>
    </row>
    <row r="495" ht="12.75" customHeight="1">
      <c r="K495" s="57">
        <v>3220.0</v>
      </c>
      <c r="L495" s="58" t="str">
        <f t="shared" ref="L495:P495" si="936">IF(S495=S494,NA(),S495)</f>
        <v>#N/A</v>
      </c>
      <c r="M495" s="58" t="str">
        <f t="shared" si="936"/>
        <v>#N/A</v>
      </c>
      <c r="N495" s="58" t="str">
        <f t="shared" si="936"/>
        <v>#N/A</v>
      </c>
      <c r="O495" s="58" t="str">
        <f t="shared" si="936"/>
        <v>#N/A</v>
      </c>
      <c r="P495" s="58" t="str">
        <f t="shared" si="936"/>
        <v>#N/A</v>
      </c>
      <c r="Q495" s="58"/>
      <c r="S495" t="str">
        <f>VLOOKUP(K495/Iset1,IDMTData,IF(IChar1=NI1.3,6,IF(IChar1=NI3.0,4,IF(IChar1=VI,5,IF(IChar1=EI,7,IF(IChar1=EI.64,3,8))))))*_TM1</f>
        <v>0.5948407604</v>
      </c>
      <c r="T495" t="str">
        <f>VLOOKUP(K495/Iset2,IDMTData,IF(IChar2=NI1.3,6,IF(IChar2=NI3.0,4,IF(IChar2=VI,5,IF(IChar2=EI,7,IF(IChar2=EI.64,3,8))))))*_TM2</f>
        <v>0.3837192454</v>
      </c>
      <c r="U495" t="str">
        <f>VLOOKUP(K495/Iset3,IDMTData,IF(IChar3=NI1.3,6,IF(IChar3=NI3.0,4,IF(IChar3=VI,5,IF(IChar3=EI,7,IF(IChar3=EI.64,3,8))))))*_TM3</f>
        <v>#N/A</v>
      </c>
      <c r="V495" t="str">
        <f>VLOOKUP(K495/Iset4,IDMTData,IF(IChar4=NI1.3,6,IF(IChar4=NI3.0,4,IF(IChar4=VI,5,IF(IChar4=EI,7,IF(IChar4=EI.64,3,8))))))*_TM4</f>
        <v>#N/A</v>
      </c>
      <c r="W495" t="str">
        <f>VLOOKUP(K495/Iset5,IDMTData,IF(IChar5=NI1.3,6,IF(IChar5=NI3.0,4,IF(IChar5=VI,5,IF(IChar5=EI,7,IF(IChar5=EI.64,3,8))))))*_TM5</f>
        <v>#N/A</v>
      </c>
      <c r="Z495" s="58" t="str">
        <f t="shared" ref="Z495:AB495" si="937">NA()</f>
        <v>#N/A</v>
      </c>
      <c r="AA495" s="58" t="str">
        <f t="shared" si="937"/>
        <v>#N/A</v>
      </c>
      <c r="AB495" s="58" t="str">
        <f t="shared" si="937"/>
        <v>#N/A</v>
      </c>
    </row>
    <row r="496" ht="12.75" customHeight="1">
      <c r="K496" s="57">
        <v>3240.0</v>
      </c>
      <c r="L496" s="58" t="str">
        <f t="shared" ref="L496:P496" si="938">IF(S496=S495,NA(),S496)</f>
        <v>#N/A</v>
      </c>
      <c r="M496" s="58" t="str">
        <f t="shared" si="938"/>
        <v>#N/A</v>
      </c>
      <c r="N496" s="58" t="str">
        <f t="shared" si="938"/>
        <v>#N/A</v>
      </c>
      <c r="O496" s="58" t="str">
        <f t="shared" si="938"/>
        <v>#N/A</v>
      </c>
      <c r="P496" s="58" t="str">
        <f t="shared" si="938"/>
        <v>#N/A</v>
      </c>
      <c r="Q496" s="58"/>
      <c r="S496" t="str">
        <f>VLOOKUP(K496/Iset1,IDMTData,IF(IChar1=NI1.3,6,IF(IChar1=NI3.0,4,IF(IChar1=VI,5,IF(IChar1=EI,7,IF(IChar1=EI.64,3,8))))))*_TM1</f>
        <v>0.5948407604</v>
      </c>
      <c r="T496" t="str">
        <f>VLOOKUP(K496/Iset2,IDMTData,IF(IChar2=NI1.3,6,IF(IChar2=NI3.0,4,IF(IChar2=VI,5,IF(IChar2=EI,7,IF(IChar2=EI.64,3,8))))))*_TM2</f>
        <v>0.3837192454</v>
      </c>
      <c r="U496" t="str">
        <f>VLOOKUP(K496/Iset3,IDMTData,IF(IChar3=NI1.3,6,IF(IChar3=NI3.0,4,IF(IChar3=VI,5,IF(IChar3=EI,7,IF(IChar3=EI.64,3,8))))))*_TM3</f>
        <v>#N/A</v>
      </c>
      <c r="V496" t="str">
        <f>VLOOKUP(K496/Iset4,IDMTData,IF(IChar4=NI1.3,6,IF(IChar4=NI3.0,4,IF(IChar4=VI,5,IF(IChar4=EI,7,IF(IChar4=EI.64,3,8))))))*_TM4</f>
        <v>#N/A</v>
      </c>
      <c r="W496" t="str">
        <f>VLOOKUP(K496/Iset5,IDMTData,IF(IChar5=NI1.3,6,IF(IChar5=NI3.0,4,IF(IChar5=VI,5,IF(IChar5=EI,7,IF(IChar5=EI.64,3,8))))))*_TM5</f>
        <v>#N/A</v>
      </c>
      <c r="Z496" s="58" t="str">
        <f t="shared" ref="Z496:AB496" si="939">NA()</f>
        <v>#N/A</v>
      </c>
      <c r="AA496" s="58" t="str">
        <f t="shared" si="939"/>
        <v>#N/A</v>
      </c>
      <c r="AB496" s="58" t="str">
        <f t="shared" si="939"/>
        <v>#N/A</v>
      </c>
    </row>
    <row r="497" ht="12.75" customHeight="1">
      <c r="K497" s="57">
        <v>3260.0</v>
      </c>
      <c r="L497" s="58" t="str">
        <f t="shared" ref="L497:P497" si="940">IF(S497=S496,NA(),S497)</f>
        <v>#N/A</v>
      </c>
      <c r="M497" s="58" t="str">
        <f t="shared" si="940"/>
        <v>0.3670</v>
      </c>
      <c r="N497" s="58" t="str">
        <f t="shared" si="940"/>
        <v>#N/A</v>
      </c>
      <c r="O497" s="58" t="str">
        <f t="shared" si="940"/>
        <v>#N/A</v>
      </c>
      <c r="P497" s="58" t="str">
        <f t="shared" si="940"/>
        <v>#N/A</v>
      </c>
      <c r="Q497" s="58"/>
      <c r="S497" t="str">
        <f>VLOOKUP(K497/Iset1,IDMTData,IF(IChar1=NI1.3,6,IF(IChar1=NI3.0,4,IF(IChar1=VI,5,IF(IChar1=EI,7,IF(IChar1=EI.64,3,8))))))*_TM1</f>
        <v>0.5948407604</v>
      </c>
      <c r="T497" t="str">
        <f>VLOOKUP(K497/Iset2,IDMTData,IF(IChar2=NI1.3,6,IF(IChar2=NI3.0,4,IF(IChar2=VI,5,IF(IChar2=EI,7,IF(IChar2=EI.64,3,8))))))*_TM2</f>
        <v>0.3670148176</v>
      </c>
      <c r="U497" t="str">
        <f>VLOOKUP(K497/Iset3,IDMTData,IF(IChar3=NI1.3,6,IF(IChar3=NI3.0,4,IF(IChar3=VI,5,IF(IChar3=EI,7,IF(IChar3=EI.64,3,8))))))*_TM3</f>
        <v>#N/A</v>
      </c>
      <c r="V497" t="str">
        <f>VLOOKUP(K497/Iset4,IDMTData,IF(IChar4=NI1.3,6,IF(IChar4=NI3.0,4,IF(IChar4=VI,5,IF(IChar4=EI,7,IF(IChar4=EI.64,3,8))))))*_TM4</f>
        <v>#N/A</v>
      </c>
      <c r="W497" t="str">
        <f>VLOOKUP(K497/Iset5,IDMTData,IF(IChar5=NI1.3,6,IF(IChar5=NI3.0,4,IF(IChar5=VI,5,IF(IChar5=EI,7,IF(IChar5=EI.64,3,8))))))*_TM5</f>
        <v>#N/A</v>
      </c>
      <c r="Z497" s="58" t="str">
        <f t="shared" ref="Z497:AB497" si="941">NA()</f>
        <v>#N/A</v>
      </c>
      <c r="AA497" s="58" t="str">
        <f t="shared" si="941"/>
        <v>#N/A</v>
      </c>
      <c r="AB497" s="58" t="str">
        <f t="shared" si="941"/>
        <v>#N/A</v>
      </c>
    </row>
    <row r="498" ht="12.75" customHeight="1">
      <c r="K498" s="57">
        <v>3280.0</v>
      </c>
      <c r="L498" s="58" t="str">
        <f t="shared" ref="L498:P498" si="942">IF(S498=S497,NA(),S498)</f>
        <v>#N/A</v>
      </c>
      <c r="M498" s="58" t="str">
        <f t="shared" si="942"/>
        <v>#N/A</v>
      </c>
      <c r="N498" s="58" t="str">
        <f t="shared" si="942"/>
        <v>#N/A</v>
      </c>
      <c r="O498" s="58" t="str">
        <f t="shared" si="942"/>
        <v>#N/A</v>
      </c>
      <c r="P498" s="58" t="str">
        <f t="shared" si="942"/>
        <v>#N/A</v>
      </c>
      <c r="Q498" s="58"/>
      <c r="S498" t="str">
        <f>VLOOKUP(K498/Iset1,IDMTData,IF(IChar1=NI1.3,6,IF(IChar1=NI3.0,4,IF(IChar1=VI,5,IF(IChar1=EI,7,IF(IChar1=EI.64,3,8))))))*_TM1</f>
        <v>0.5948407604</v>
      </c>
      <c r="T498" t="str">
        <f>VLOOKUP(K498/Iset2,IDMTData,IF(IChar2=NI1.3,6,IF(IChar2=NI3.0,4,IF(IChar2=VI,5,IF(IChar2=EI,7,IF(IChar2=EI.64,3,8))))))*_TM2</f>
        <v>0.3670148176</v>
      </c>
      <c r="U498" t="str">
        <f>VLOOKUP(K498/Iset3,IDMTData,IF(IChar3=NI1.3,6,IF(IChar3=NI3.0,4,IF(IChar3=VI,5,IF(IChar3=EI,7,IF(IChar3=EI.64,3,8))))))*_TM3</f>
        <v>#N/A</v>
      </c>
      <c r="V498" t="str">
        <f>VLOOKUP(K498/Iset4,IDMTData,IF(IChar4=NI1.3,6,IF(IChar4=NI3.0,4,IF(IChar4=VI,5,IF(IChar4=EI,7,IF(IChar4=EI.64,3,8))))))*_TM4</f>
        <v>#N/A</v>
      </c>
      <c r="W498" t="str">
        <f>VLOOKUP(K498/Iset5,IDMTData,IF(IChar5=NI1.3,6,IF(IChar5=NI3.0,4,IF(IChar5=VI,5,IF(IChar5=EI,7,IF(IChar5=EI.64,3,8))))))*_TM5</f>
        <v>#N/A</v>
      </c>
      <c r="Z498" s="58" t="str">
        <f t="shared" ref="Z498:AB498" si="943">NA()</f>
        <v>#N/A</v>
      </c>
      <c r="AA498" s="58" t="str">
        <f t="shared" si="943"/>
        <v>#N/A</v>
      </c>
      <c r="AB498" s="58" t="str">
        <f t="shared" si="943"/>
        <v>#N/A</v>
      </c>
    </row>
    <row r="499" ht="12.75" customHeight="1">
      <c r="K499" s="57">
        <v>3300.0</v>
      </c>
      <c r="L499" s="58" t="str">
        <f t="shared" ref="L499:P499" si="944">IF(S499=S498,NA(),S499)</f>
        <v>0.5793</v>
      </c>
      <c r="M499" s="58" t="str">
        <f t="shared" si="944"/>
        <v>#N/A</v>
      </c>
      <c r="N499" s="58" t="str">
        <f t="shared" si="944"/>
        <v>#N/A</v>
      </c>
      <c r="O499" s="58" t="str">
        <f t="shared" si="944"/>
        <v>#N/A</v>
      </c>
      <c r="P499" s="58" t="str">
        <f t="shared" si="944"/>
        <v>#N/A</v>
      </c>
      <c r="Q499" s="58"/>
      <c r="S499" t="str">
        <f>VLOOKUP(K499/Iset1,IDMTData,IF(IChar1=NI1.3,6,IF(IChar1=NI3.0,4,IF(IChar1=VI,5,IF(IChar1=EI,7,IF(IChar1=EI.64,3,8))))))*_TM1</f>
        <v>0.5793305857</v>
      </c>
      <c r="T499" t="str">
        <f>VLOOKUP(K499/Iset2,IDMTData,IF(IChar2=NI1.3,6,IF(IChar2=NI3.0,4,IF(IChar2=VI,5,IF(IChar2=EI,7,IF(IChar2=EI.64,3,8))))))*_TM2</f>
        <v>0.3670148176</v>
      </c>
      <c r="U499" t="str">
        <f>VLOOKUP(K499/Iset3,IDMTData,IF(IChar3=NI1.3,6,IF(IChar3=NI3.0,4,IF(IChar3=VI,5,IF(IChar3=EI,7,IF(IChar3=EI.64,3,8))))))*_TM3</f>
        <v>#N/A</v>
      </c>
      <c r="V499" t="str">
        <f>VLOOKUP(K499/Iset4,IDMTData,IF(IChar4=NI1.3,6,IF(IChar4=NI3.0,4,IF(IChar4=VI,5,IF(IChar4=EI,7,IF(IChar4=EI.64,3,8))))))*_TM4</f>
        <v>#N/A</v>
      </c>
      <c r="W499" t="str">
        <f>VLOOKUP(K499/Iset5,IDMTData,IF(IChar5=NI1.3,6,IF(IChar5=NI3.0,4,IF(IChar5=VI,5,IF(IChar5=EI,7,IF(IChar5=EI.64,3,8))))))*_TM5</f>
        <v>#N/A</v>
      </c>
      <c r="Z499" t="str">
        <f>VLOOKUP(K499/1600,IDMTData,3)*0.1</f>
        <v>1.758018682</v>
      </c>
      <c r="AA499" s="58" t="str">
        <f t="shared" ref="AA499:AB499" si="945">NA()</f>
        <v>#N/A</v>
      </c>
      <c r="AB499" s="58" t="str">
        <f t="shared" si="945"/>
        <v>#N/A</v>
      </c>
    </row>
    <row r="500" ht="12.75" customHeight="1">
      <c r="K500" s="57">
        <v>3320.0</v>
      </c>
      <c r="L500" s="58" t="str">
        <f t="shared" ref="L500:P500" si="946">IF(S500=S499,NA(),S500)</f>
        <v>#N/A</v>
      </c>
      <c r="M500" s="58" t="str">
        <f t="shared" si="946"/>
        <v>#N/A</v>
      </c>
      <c r="N500" s="58" t="str">
        <f t="shared" si="946"/>
        <v>#N/A</v>
      </c>
      <c r="O500" s="58" t="str">
        <f t="shared" si="946"/>
        <v>#N/A</v>
      </c>
      <c r="P500" s="58" t="str">
        <f t="shared" si="946"/>
        <v>#N/A</v>
      </c>
      <c r="Q500" s="58"/>
      <c r="S500" t="str">
        <f>VLOOKUP(K500/Iset1,IDMTData,IF(IChar1=NI1.3,6,IF(IChar1=NI3.0,4,IF(IChar1=VI,5,IF(IChar1=EI,7,IF(IChar1=EI.64,3,8))))))*_TM1</f>
        <v>0.5793305857</v>
      </c>
      <c r="T500" t="str">
        <f>VLOOKUP(K500/Iset2,IDMTData,IF(IChar2=NI1.3,6,IF(IChar2=NI3.0,4,IF(IChar2=VI,5,IF(IChar2=EI,7,IF(IChar2=EI.64,3,8))))))*_TM2</f>
        <v>0.3670148176</v>
      </c>
      <c r="U500" t="str">
        <f>VLOOKUP(K500/Iset3,IDMTData,IF(IChar3=NI1.3,6,IF(IChar3=NI3.0,4,IF(IChar3=VI,5,IF(IChar3=EI,7,IF(IChar3=EI.64,3,8))))))*_TM3</f>
        <v>#N/A</v>
      </c>
      <c r="V500" t="str">
        <f>VLOOKUP(K500/Iset4,IDMTData,IF(IChar4=NI1.3,6,IF(IChar4=NI3.0,4,IF(IChar4=VI,5,IF(IChar4=EI,7,IF(IChar4=EI.64,3,8))))))*_TM4</f>
        <v>#N/A</v>
      </c>
      <c r="W500" t="str">
        <f>VLOOKUP(K500/Iset5,IDMTData,IF(IChar5=NI1.3,6,IF(IChar5=NI3.0,4,IF(IChar5=VI,5,IF(IChar5=EI,7,IF(IChar5=EI.64,3,8))))))*_TM5</f>
        <v>#N/A</v>
      </c>
      <c r="Z500" s="58" t="str">
        <f t="shared" ref="Z500:AB500" si="947">NA()</f>
        <v>#N/A</v>
      </c>
      <c r="AA500" s="58" t="str">
        <f t="shared" si="947"/>
        <v>#N/A</v>
      </c>
      <c r="AB500" s="58" t="str">
        <f t="shared" si="947"/>
        <v>#N/A</v>
      </c>
    </row>
    <row r="501" ht="12.75" customHeight="1">
      <c r="K501" s="57">
        <v>3340.0</v>
      </c>
      <c r="L501" s="58" t="str">
        <f t="shared" ref="L501:P501" si="948">IF(S501=S500,NA(),S501)</f>
        <v>#N/A</v>
      </c>
      <c r="M501" s="58" t="str">
        <f t="shared" si="948"/>
        <v>#N/A</v>
      </c>
      <c r="N501" s="58" t="str">
        <f t="shared" si="948"/>
        <v>#N/A</v>
      </c>
      <c r="O501" s="58" t="str">
        <f t="shared" si="948"/>
        <v>#N/A</v>
      </c>
      <c r="P501" s="58" t="str">
        <f t="shared" si="948"/>
        <v>#N/A</v>
      </c>
      <c r="Q501" s="58"/>
      <c r="S501" t="str">
        <f>VLOOKUP(K501/Iset1,IDMTData,IF(IChar1=NI1.3,6,IF(IChar1=NI3.0,4,IF(IChar1=VI,5,IF(IChar1=EI,7,IF(IChar1=EI.64,3,8))))))*_TM1</f>
        <v>0.5793305857</v>
      </c>
      <c r="T501" t="str">
        <f>VLOOKUP(K501/Iset2,IDMTData,IF(IChar2=NI1.3,6,IF(IChar2=NI3.0,4,IF(IChar2=VI,5,IF(IChar2=EI,7,IF(IChar2=EI.64,3,8))))))*_TM2</f>
        <v>0.3670148176</v>
      </c>
      <c r="U501" t="str">
        <f>VLOOKUP(K501/Iset3,IDMTData,IF(IChar3=NI1.3,6,IF(IChar3=NI3.0,4,IF(IChar3=VI,5,IF(IChar3=EI,7,IF(IChar3=EI.64,3,8))))))*_TM3</f>
        <v>#N/A</v>
      </c>
      <c r="V501" t="str">
        <f>VLOOKUP(K501/Iset4,IDMTData,IF(IChar4=NI1.3,6,IF(IChar4=NI3.0,4,IF(IChar4=VI,5,IF(IChar4=EI,7,IF(IChar4=EI.64,3,8))))))*_TM4</f>
        <v>#N/A</v>
      </c>
      <c r="W501" t="str">
        <f>VLOOKUP(K501/Iset5,IDMTData,IF(IChar5=NI1.3,6,IF(IChar5=NI3.0,4,IF(IChar5=VI,5,IF(IChar5=EI,7,IF(IChar5=EI.64,3,8))))))*_TM5</f>
        <v>#N/A</v>
      </c>
      <c r="Z501" s="58" t="str">
        <f t="shared" ref="Z501:AB501" si="949">NA()</f>
        <v>#N/A</v>
      </c>
      <c r="AA501" s="58" t="str">
        <f t="shared" si="949"/>
        <v>#N/A</v>
      </c>
      <c r="AB501" s="58" t="str">
        <f t="shared" si="949"/>
        <v>#N/A</v>
      </c>
    </row>
    <row r="502" ht="12.75" customHeight="1">
      <c r="K502" s="57">
        <v>3360.0</v>
      </c>
      <c r="L502" s="58" t="str">
        <f t="shared" ref="L502:P502" si="950">IF(S502=S501,NA(),S502)</f>
        <v>#N/A</v>
      </c>
      <c r="M502" s="58" t="str">
        <f t="shared" si="950"/>
        <v>#N/A</v>
      </c>
      <c r="N502" s="58" t="str">
        <f t="shared" si="950"/>
        <v>#N/A</v>
      </c>
      <c r="O502" s="58" t="str">
        <f t="shared" si="950"/>
        <v>#N/A</v>
      </c>
      <c r="P502" s="58" t="str">
        <f t="shared" si="950"/>
        <v>#N/A</v>
      </c>
      <c r="Q502" s="58"/>
      <c r="S502" t="str">
        <f>VLOOKUP(K502/Iset1,IDMTData,IF(IChar1=NI1.3,6,IF(IChar1=NI3.0,4,IF(IChar1=VI,5,IF(IChar1=EI,7,IF(IChar1=EI.64,3,8))))))*_TM1</f>
        <v>0.5793305857</v>
      </c>
      <c r="T502" t="str">
        <f>VLOOKUP(K502/Iset2,IDMTData,IF(IChar2=NI1.3,6,IF(IChar2=NI3.0,4,IF(IChar2=VI,5,IF(IChar2=EI,7,IF(IChar2=EI.64,3,8))))))*_TM2</f>
        <v>0.3670148176</v>
      </c>
      <c r="U502" t="str">
        <f>VLOOKUP(K502/Iset3,IDMTData,IF(IChar3=NI1.3,6,IF(IChar3=NI3.0,4,IF(IChar3=VI,5,IF(IChar3=EI,7,IF(IChar3=EI.64,3,8))))))*_TM3</f>
        <v>#N/A</v>
      </c>
      <c r="V502" t="str">
        <f>VLOOKUP(K502/Iset4,IDMTData,IF(IChar4=NI1.3,6,IF(IChar4=NI3.0,4,IF(IChar4=VI,5,IF(IChar4=EI,7,IF(IChar4=EI.64,3,8))))))*_TM4</f>
        <v>#N/A</v>
      </c>
      <c r="W502" t="str">
        <f>VLOOKUP(K502/Iset5,IDMTData,IF(IChar5=NI1.3,6,IF(IChar5=NI3.0,4,IF(IChar5=VI,5,IF(IChar5=EI,7,IF(IChar5=EI.64,3,8))))))*_TM5</f>
        <v>#N/A</v>
      </c>
      <c r="Z502" s="58" t="str">
        <f t="shared" ref="Z502:AB502" si="951">NA()</f>
        <v>#N/A</v>
      </c>
      <c r="AA502" s="58" t="str">
        <f t="shared" si="951"/>
        <v>#N/A</v>
      </c>
      <c r="AB502" s="58" t="str">
        <f t="shared" si="951"/>
        <v>#N/A</v>
      </c>
    </row>
    <row r="503" ht="12.75" customHeight="1">
      <c r="K503" s="57">
        <v>3380.0</v>
      </c>
      <c r="L503" s="58" t="str">
        <f t="shared" ref="L503:P503" si="952">IF(S503=S502,NA(),S503)</f>
        <v>#N/A</v>
      </c>
      <c r="M503" s="58" t="str">
        <f t="shared" si="952"/>
        <v>#N/A</v>
      </c>
      <c r="N503" s="58" t="str">
        <f t="shared" si="952"/>
        <v>#N/A</v>
      </c>
      <c r="O503" s="58" t="str">
        <f t="shared" si="952"/>
        <v>#N/A</v>
      </c>
      <c r="P503" s="58" t="str">
        <f t="shared" si="952"/>
        <v>#N/A</v>
      </c>
      <c r="Q503" s="58"/>
      <c r="S503" t="str">
        <f>VLOOKUP(K503/Iset1,IDMTData,IF(IChar1=NI1.3,6,IF(IChar1=NI3.0,4,IF(IChar1=VI,5,IF(IChar1=EI,7,IF(IChar1=EI.64,3,8))))))*_TM1</f>
        <v>0.5793305857</v>
      </c>
      <c r="T503" t="str">
        <f>VLOOKUP(K503/Iset2,IDMTData,IF(IChar2=NI1.3,6,IF(IChar2=NI3.0,4,IF(IChar2=VI,5,IF(IChar2=EI,7,IF(IChar2=EI.64,3,8))))))*_TM2</f>
        <v>0.3670148176</v>
      </c>
      <c r="U503" t="str">
        <f>VLOOKUP(K503/Iset3,IDMTData,IF(IChar3=NI1.3,6,IF(IChar3=NI3.0,4,IF(IChar3=VI,5,IF(IChar3=EI,7,IF(IChar3=EI.64,3,8))))))*_TM3</f>
        <v>#N/A</v>
      </c>
      <c r="V503" t="str">
        <f>VLOOKUP(K503/Iset4,IDMTData,IF(IChar4=NI1.3,6,IF(IChar4=NI3.0,4,IF(IChar4=VI,5,IF(IChar4=EI,7,IF(IChar4=EI.64,3,8))))))*_TM4</f>
        <v>#N/A</v>
      </c>
      <c r="W503" t="str">
        <f>VLOOKUP(K503/Iset5,IDMTData,IF(IChar5=NI1.3,6,IF(IChar5=NI3.0,4,IF(IChar5=VI,5,IF(IChar5=EI,7,IF(IChar5=EI.64,3,8))))))*_TM5</f>
        <v>#N/A</v>
      </c>
      <c r="Z503" s="58" t="str">
        <f t="shared" ref="Z503:AB503" si="953">NA()</f>
        <v>#N/A</v>
      </c>
      <c r="AA503" s="58" t="str">
        <f t="shared" si="953"/>
        <v>#N/A</v>
      </c>
      <c r="AB503" s="58" t="str">
        <f t="shared" si="953"/>
        <v>#N/A</v>
      </c>
    </row>
    <row r="504" ht="12.75" customHeight="1">
      <c r="K504" s="57">
        <v>3400.0</v>
      </c>
      <c r="L504" s="58" t="str">
        <f t="shared" ref="L504:P504" si="954">IF(S504=S503,NA(),S504)</f>
        <v>0.5650</v>
      </c>
      <c r="M504" s="58" t="str">
        <f t="shared" si="954"/>
        <v>#N/A</v>
      </c>
      <c r="N504" s="58" t="str">
        <f t="shared" si="954"/>
        <v>#N/A</v>
      </c>
      <c r="O504" s="58" t="str">
        <f t="shared" si="954"/>
        <v>#N/A</v>
      </c>
      <c r="P504" s="58" t="str">
        <f t="shared" si="954"/>
        <v>#N/A</v>
      </c>
      <c r="Q504" s="58"/>
      <c r="S504" t="str">
        <f>VLOOKUP(K504/Iset1,IDMTData,IF(IChar1=NI1.3,6,IF(IChar1=NI3.0,4,IF(IChar1=VI,5,IF(IChar1=EI,7,IF(IChar1=EI.64,3,8))))))*_TM1</f>
        <v>0.5650289247</v>
      </c>
      <c r="T504" t="str">
        <f>VLOOKUP(K504/Iset2,IDMTData,IF(IChar2=NI1.3,6,IF(IChar2=NI3.0,4,IF(IChar2=VI,5,IF(IChar2=EI,7,IF(IChar2=EI.64,3,8))))))*_TM2</f>
        <v>0.3670148176</v>
      </c>
      <c r="U504" t="str">
        <f>VLOOKUP(K504/Iset3,IDMTData,IF(IChar3=NI1.3,6,IF(IChar3=NI3.0,4,IF(IChar3=VI,5,IF(IChar3=EI,7,IF(IChar3=EI.64,3,8))))))*_TM3</f>
        <v>#N/A</v>
      </c>
      <c r="V504" t="str">
        <f>VLOOKUP(K504/Iset4,IDMTData,IF(IChar4=NI1.3,6,IF(IChar4=NI3.0,4,IF(IChar4=VI,5,IF(IChar4=EI,7,IF(IChar4=EI.64,3,8))))))*_TM4</f>
        <v>#N/A</v>
      </c>
      <c r="W504" t="str">
        <f>VLOOKUP(K504/Iset5,IDMTData,IF(IChar5=NI1.3,6,IF(IChar5=NI3.0,4,IF(IChar5=VI,5,IF(IChar5=EI,7,IF(IChar5=EI.64,3,8))))))*_TM5</f>
        <v>#N/A</v>
      </c>
      <c r="Z504" t="str">
        <f>VLOOKUP(K504/1600,IDMTData,3)*0.1</f>
        <v>1.610120624</v>
      </c>
      <c r="AA504" s="58" t="str">
        <f t="shared" ref="AA504:AB504" si="955">NA()</f>
        <v>#N/A</v>
      </c>
      <c r="AB504" s="58" t="str">
        <f t="shared" si="955"/>
        <v>#N/A</v>
      </c>
    </row>
    <row r="505" ht="12.75" customHeight="1">
      <c r="K505" s="57">
        <v>3420.0</v>
      </c>
      <c r="L505" s="58" t="str">
        <f t="shared" ref="L505:P505" si="956">IF(S505=S504,NA(),S505)</f>
        <v>#N/A</v>
      </c>
      <c r="M505" s="58" t="str">
        <f t="shared" si="956"/>
        <v>#N/A</v>
      </c>
      <c r="N505" s="58" t="str">
        <f t="shared" si="956"/>
        <v>#N/A</v>
      </c>
      <c r="O505" s="58" t="str">
        <f t="shared" si="956"/>
        <v>#N/A</v>
      </c>
      <c r="P505" s="58" t="str">
        <f t="shared" si="956"/>
        <v>#N/A</v>
      </c>
      <c r="Q505" s="58"/>
      <c r="S505" t="str">
        <f>VLOOKUP(K505/Iset1,IDMTData,IF(IChar1=NI1.3,6,IF(IChar1=NI3.0,4,IF(IChar1=VI,5,IF(IChar1=EI,7,IF(IChar1=EI.64,3,8))))))*_TM1</f>
        <v>0.5650289247</v>
      </c>
      <c r="T505" t="str">
        <f>VLOOKUP(K505/Iset2,IDMTData,IF(IChar2=NI1.3,6,IF(IChar2=NI3.0,4,IF(IChar2=VI,5,IF(IChar2=EI,7,IF(IChar2=EI.64,3,8))))))*_TM2</f>
        <v>0.3670148176</v>
      </c>
      <c r="U505" t="str">
        <f>VLOOKUP(K505/Iset3,IDMTData,IF(IChar3=NI1.3,6,IF(IChar3=NI3.0,4,IF(IChar3=VI,5,IF(IChar3=EI,7,IF(IChar3=EI.64,3,8))))))*_TM3</f>
        <v>#N/A</v>
      </c>
      <c r="V505" t="str">
        <f>VLOOKUP(K505/Iset4,IDMTData,IF(IChar4=NI1.3,6,IF(IChar4=NI3.0,4,IF(IChar4=VI,5,IF(IChar4=EI,7,IF(IChar4=EI.64,3,8))))))*_TM4</f>
        <v>#N/A</v>
      </c>
      <c r="W505" t="str">
        <f>VLOOKUP(K505/Iset5,IDMTData,IF(IChar5=NI1.3,6,IF(IChar5=NI3.0,4,IF(IChar5=VI,5,IF(IChar5=EI,7,IF(IChar5=EI.64,3,8))))))*_TM5</f>
        <v>#N/A</v>
      </c>
      <c r="Z505" s="58" t="str">
        <f t="shared" ref="Z505:AB505" si="957">NA()</f>
        <v>#N/A</v>
      </c>
      <c r="AA505" s="58" t="str">
        <f t="shared" si="957"/>
        <v>#N/A</v>
      </c>
      <c r="AB505" s="58" t="str">
        <f t="shared" si="957"/>
        <v>#N/A</v>
      </c>
    </row>
    <row r="506" ht="12.75" customHeight="1">
      <c r="K506" s="57">
        <v>3440.0</v>
      </c>
      <c r="L506" s="58" t="str">
        <f t="shared" ref="L506:P506" si="958">IF(S506=S505,NA(),S506)</f>
        <v>#N/A</v>
      </c>
      <c r="M506" s="58" t="str">
        <f t="shared" si="958"/>
        <v>#N/A</v>
      </c>
      <c r="N506" s="58" t="str">
        <f t="shared" si="958"/>
        <v>#N/A</v>
      </c>
      <c r="O506" s="58" t="str">
        <f t="shared" si="958"/>
        <v>#N/A</v>
      </c>
      <c r="P506" s="58" t="str">
        <f t="shared" si="958"/>
        <v>#N/A</v>
      </c>
      <c r="Q506" s="58"/>
      <c r="S506" t="str">
        <f>VLOOKUP(K506/Iset1,IDMTData,IF(IChar1=NI1.3,6,IF(IChar1=NI3.0,4,IF(IChar1=VI,5,IF(IChar1=EI,7,IF(IChar1=EI.64,3,8))))))*_TM1</f>
        <v>0.5650289247</v>
      </c>
      <c r="T506" t="str">
        <f>VLOOKUP(K506/Iset2,IDMTData,IF(IChar2=NI1.3,6,IF(IChar2=NI3.0,4,IF(IChar2=VI,5,IF(IChar2=EI,7,IF(IChar2=EI.64,3,8))))))*_TM2</f>
        <v>0.3670148176</v>
      </c>
      <c r="U506" t="str">
        <f>VLOOKUP(K506/Iset3,IDMTData,IF(IChar3=NI1.3,6,IF(IChar3=NI3.0,4,IF(IChar3=VI,5,IF(IChar3=EI,7,IF(IChar3=EI.64,3,8))))))*_TM3</f>
        <v>#N/A</v>
      </c>
      <c r="V506" t="str">
        <f>VLOOKUP(K506/Iset4,IDMTData,IF(IChar4=NI1.3,6,IF(IChar4=NI3.0,4,IF(IChar4=VI,5,IF(IChar4=EI,7,IF(IChar4=EI.64,3,8))))))*_TM4</f>
        <v>#N/A</v>
      </c>
      <c r="W506" t="str">
        <f>VLOOKUP(K506/Iset5,IDMTData,IF(IChar5=NI1.3,6,IF(IChar5=NI3.0,4,IF(IChar5=VI,5,IF(IChar5=EI,7,IF(IChar5=EI.64,3,8))))))*_TM5</f>
        <v>#N/A</v>
      </c>
      <c r="Z506" s="58" t="str">
        <f t="shared" ref="Z506:AB506" si="959">NA()</f>
        <v>#N/A</v>
      </c>
      <c r="AA506" s="58" t="str">
        <f t="shared" si="959"/>
        <v>#N/A</v>
      </c>
      <c r="AB506" s="58" t="str">
        <f t="shared" si="959"/>
        <v>#N/A</v>
      </c>
    </row>
    <row r="507" ht="12.75" customHeight="1">
      <c r="K507" s="57">
        <v>3460.0</v>
      </c>
      <c r="L507" s="58" t="str">
        <f t="shared" ref="L507:P507" si="960">IF(S507=S506,NA(),S507)</f>
        <v>#N/A</v>
      </c>
      <c r="M507" s="58" t="str">
        <f t="shared" si="960"/>
        <v>#N/A</v>
      </c>
      <c r="N507" s="58" t="str">
        <f t="shared" si="960"/>
        <v>#N/A</v>
      </c>
      <c r="O507" s="58" t="str">
        <f t="shared" si="960"/>
        <v>#N/A</v>
      </c>
      <c r="P507" s="58" t="str">
        <f t="shared" si="960"/>
        <v>#N/A</v>
      </c>
      <c r="Q507" s="58"/>
      <c r="S507" t="str">
        <f>VLOOKUP(K507/Iset1,IDMTData,IF(IChar1=NI1.3,6,IF(IChar1=NI3.0,4,IF(IChar1=VI,5,IF(IChar1=EI,7,IF(IChar1=EI.64,3,8))))))*_TM1</f>
        <v>0.5650289247</v>
      </c>
      <c r="T507" t="str">
        <f>VLOOKUP(K507/Iset2,IDMTData,IF(IChar2=NI1.3,6,IF(IChar2=NI3.0,4,IF(IChar2=VI,5,IF(IChar2=EI,7,IF(IChar2=EI.64,3,8))))))*_TM2</f>
        <v>0.3670148176</v>
      </c>
      <c r="U507" t="str">
        <f>VLOOKUP(K507/Iset3,IDMTData,IF(IChar3=NI1.3,6,IF(IChar3=NI3.0,4,IF(IChar3=VI,5,IF(IChar3=EI,7,IF(IChar3=EI.64,3,8))))))*_TM3</f>
        <v>#N/A</v>
      </c>
      <c r="V507" t="str">
        <f>VLOOKUP(K507/Iset4,IDMTData,IF(IChar4=NI1.3,6,IF(IChar4=NI3.0,4,IF(IChar4=VI,5,IF(IChar4=EI,7,IF(IChar4=EI.64,3,8))))))*_TM4</f>
        <v>#N/A</v>
      </c>
      <c r="W507" t="str">
        <f>VLOOKUP(K507/Iset5,IDMTData,IF(IChar5=NI1.3,6,IF(IChar5=NI3.0,4,IF(IChar5=VI,5,IF(IChar5=EI,7,IF(IChar5=EI.64,3,8))))))*_TM5</f>
        <v>#N/A</v>
      </c>
      <c r="Z507" s="58" t="str">
        <f t="shared" ref="Z507:AB507" si="961">NA()</f>
        <v>#N/A</v>
      </c>
      <c r="AA507" s="58" t="str">
        <f t="shared" si="961"/>
        <v>#N/A</v>
      </c>
      <c r="AB507" s="58" t="str">
        <f t="shared" si="961"/>
        <v>#N/A</v>
      </c>
    </row>
    <row r="508" ht="12.75" customHeight="1">
      <c r="K508" s="57">
        <v>3480.0</v>
      </c>
      <c r="L508" s="58" t="str">
        <f t="shared" ref="L508:P508" si="962">IF(S508=S507,NA(),S508)</f>
        <v>#N/A</v>
      </c>
      <c r="M508" s="58" t="str">
        <f t="shared" si="962"/>
        <v>#N/A</v>
      </c>
      <c r="N508" s="58" t="str">
        <f t="shared" si="962"/>
        <v>#N/A</v>
      </c>
      <c r="O508" s="58" t="str">
        <f t="shared" si="962"/>
        <v>#N/A</v>
      </c>
      <c r="P508" s="58" t="str">
        <f t="shared" si="962"/>
        <v>#N/A</v>
      </c>
      <c r="Q508" s="58"/>
      <c r="S508" t="str">
        <f>VLOOKUP(K508/Iset1,IDMTData,IF(IChar1=NI1.3,6,IF(IChar1=NI3.0,4,IF(IChar1=VI,5,IF(IChar1=EI,7,IF(IChar1=EI.64,3,8))))))*_TM1</f>
        <v>0.5650289247</v>
      </c>
      <c r="T508" t="str">
        <f>VLOOKUP(K508/Iset2,IDMTData,IF(IChar2=NI1.3,6,IF(IChar2=NI3.0,4,IF(IChar2=VI,5,IF(IChar2=EI,7,IF(IChar2=EI.64,3,8))))))*_TM2</f>
        <v>0.3670148176</v>
      </c>
      <c r="U508" t="str">
        <f>VLOOKUP(K508/Iset3,IDMTData,IF(IChar3=NI1.3,6,IF(IChar3=NI3.0,4,IF(IChar3=VI,5,IF(IChar3=EI,7,IF(IChar3=EI.64,3,8))))))*_TM3</f>
        <v>#N/A</v>
      </c>
      <c r="V508" t="str">
        <f>VLOOKUP(K508/Iset4,IDMTData,IF(IChar4=NI1.3,6,IF(IChar4=NI3.0,4,IF(IChar4=VI,5,IF(IChar4=EI,7,IF(IChar4=EI.64,3,8))))))*_TM4</f>
        <v>#N/A</v>
      </c>
      <c r="W508" t="str">
        <f>VLOOKUP(K508/Iset5,IDMTData,IF(IChar5=NI1.3,6,IF(IChar5=NI3.0,4,IF(IChar5=VI,5,IF(IChar5=EI,7,IF(IChar5=EI.64,3,8))))))*_TM5</f>
        <v>#N/A</v>
      </c>
      <c r="Z508" s="58" t="str">
        <f t="shared" ref="Z508:AB508" si="963">NA()</f>
        <v>#N/A</v>
      </c>
      <c r="AA508" s="58" t="str">
        <f t="shared" si="963"/>
        <v>#N/A</v>
      </c>
      <c r="AB508" s="58" t="str">
        <f t="shared" si="963"/>
        <v>#N/A</v>
      </c>
    </row>
    <row r="509" ht="12.75" customHeight="1">
      <c r="K509" s="57">
        <v>3500.0</v>
      </c>
      <c r="L509" s="58" t="str">
        <f t="shared" ref="L509:P509" si="964">IF(S509=S508,NA(),S509)</f>
        <v>0.5518</v>
      </c>
      <c r="M509" s="58" t="str">
        <f t="shared" si="964"/>
        <v>0.3528</v>
      </c>
      <c r="N509" s="58" t="str">
        <f t="shared" si="964"/>
        <v>#N/A</v>
      </c>
      <c r="O509" s="58" t="str">
        <f t="shared" si="964"/>
        <v>#N/A</v>
      </c>
      <c r="P509" s="58" t="str">
        <f t="shared" si="964"/>
        <v>#N/A</v>
      </c>
      <c r="Q509" s="58"/>
      <c r="S509" t="str">
        <f>VLOOKUP(K509/Iset1,IDMTData,IF(IChar1=NI1.3,6,IF(IChar1=NI3.0,4,IF(IChar1=VI,5,IF(IChar1=EI,7,IF(IChar1=EI.64,3,8))))))*_TM1</f>
        <v>0.5517941509</v>
      </c>
      <c r="T509" t="str">
        <f>VLOOKUP(K509/Iset2,IDMTData,IF(IChar2=NI1.3,6,IF(IChar2=NI3.0,4,IF(IChar2=VI,5,IF(IChar2=EI,7,IF(IChar2=EI.64,3,8))))))*_TM2</f>
        <v>0.3527742431</v>
      </c>
      <c r="U509" t="str">
        <f>VLOOKUP(K509/Iset3,IDMTData,IF(IChar3=NI1.3,6,IF(IChar3=NI3.0,4,IF(IChar3=VI,5,IF(IChar3=EI,7,IF(IChar3=EI.64,3,8))))))*_TM3</f>
        <v>#N/A</v>
      </c>
      <c r="V509" t="str">
        <f>VLOOKUP(K509/Iset4,IDMTData,IF(IChar4=NI1.3,6,IF(IChar4=NI3.0,4,IF(IChar4=VI,5,IF(IChar4=EI,7,IF(IChar4=EI.64,3,8))))))*_TM4</f>
        <v>#N/A</v>
      </c>
      <c r="W509" t="str">
        <f>VLOOKUP(K509/Iset5,IDMTData,IF(IChar5=NI1.3,6,IF(IChar5=NI3.0,4,IF(IChar5=VI,5,IF(IChar5=EI,7,IF(IChar5=EI.64,3,8))))))*_TM5</f>
        <v>#N/A</v>
      </c>
      <c r="Z509" t="str">
        <f>VLOOKUP(K509/1600,IDMTData,3)*0.1</f>
        <v>1.48167882</v>
      </c>
      <c r="AA509" s="58" t="str">
        <f t="shared" ref="AA509:AB509" si="965">NA()</f>
        <v>#N/A</v>
      </c>
      <c r="AB509" s="58" t="str">
        <f t="shared" si="965"/>
        <v>#N/A</v>
      </c>
    </row>
    <row r="510" ht="12.75" customHeight="1">
      <c r="K510" s="57">
        <v>3520.0</v>
      </c>
      <c r="L510" s="58" t="str">
        <f t="shared" ref="L510:P510" si="966">IF(S510=S509,NA(),S510)</f>
        <v>#N/A</v>
      </c>
      <c r="M510" s="58" t="str">
        <f t="shared" si="966"/>
        <v>#N/A</v>
      </c>
      <c r="N510" s="58" t="str">
        <f t="shared" si="966"/>
        <v>#N/A</v>
      </c>
      <c r="O510" s="58" t="str">
        <f t="shared" si="966"/>
        <v>#N/A</v>
      </c>
      <c r="P510" s="58" t="str">
        <f t="shared" si="966"/>
        <v>#N/A</v>
      </c>
      <c r="Q510" s="58"/>
      <c r="S510" t="str">
        <f>VLOOKUP(K510/Iset1,IDMTData,IF(IChar1=NI1.3,6,IF(IChar1=NI3.0,4,IF(IChar1=VI,5,IF(IChar1=EI,7,IF(IChar1=EI.64,3,8))))))*_TM1</f>
        <v>0.5517941509</v>
      </c>
      <c r="T510" t="str">
        <f>VLOOKUP(K510/Iset2,IDMTData,IF(IChar2=NI1.3,6,IF(IChar2=NI3.0,4,IF(IChar2=VI,5,IF(IChar2=EI,7,IF(IChar2=EI.64,3,8))))))*_TM2</f>
        <v>0.3527742431</v>
      </c>
      <c r="U510" t="str">
        <f>VLOOKUP(K510/Iset3,IDMTData,IF(IChar3=NI1.3,6,IF(IChar3=NI3.0,4,IF(IChar3=VI,5,IF(IChar3=EI,7,IF(IChar3=EI.64,3,8))))))*_TM3</f>
        <v>#N/A</v>
      </c>
      <c r="V510" t="str">
        <f>VLOOKUP(K510/Iset4,IDMTData,IF(IChar4=NI1.3,6,IF(IChar4=NI3.0,4,IF(IChar4=VI,5,IF(IChar4=EI,7,IF(IChar4=EI.64,3,8))))))*_TM4</f>
        <v>#N/A</v>
      </c>
      <c r="W510" t="str">
        <f>VLOOKUP(K510/Iset5,IDMTData,IF(IChar5=NI1.3,6,IF(IChar5=NI3.0,4,IF(IChar5=VI,5,IF(IChar5=EI,7,IF(IChar5=EI.64,3,8))))))*_TM5</f>
        <v>#N/A</v>
      </c>
      <c r="Z510" s="58" t="str">
        <f t="shared" ref="Z510:AB510" si="967">NA()</f>
        <v>#N/A</v>
      </c>
      <c r="AA510" s="58" t="str">
        <f t="shared" si="967"/>
        <v>#N/A</v>
      </c>
      <c r="AB510" s="58" t="str">
        <f t="shared" si="967"/>
        <v>#N/A</v>
      </c>
    </row>
    <row r="511" ht="12.75" customHeight="1">
      <c r="K511" s="57">
        <v>3540.0</v>
      </c>
      <c r="L511" s="58" t="str">
        <f t="shared" ref="L511:P511" si="968">IF(S511=S510,NA(),S511)</f>
        <v>#N/A</v>
      </c>
      <c r="M511" s="58" t="str">
        <f t="shared" si="968"/>
        <v>#N/A</v>
      </c>
      <c r="N511" s="58" t="str">
        <f t="shared" si="968"/>
        <v>#N/A</v>
      </c>
      <c r="O511" s="58" t="str">
        <f t="shared" si="968"/>
        <v>#N/A</v>
      </c>
      <c r="P511" s="58" t="str">
        <f t="shared" si="968"/>
        <v>#N/A</v>
      </c>
      <c r="Q511" s="58"/>
      <c r="S511" t="str">
        <f>VLOOKUP(K511/Iset1,IDMTData,IF(IChar1=NI1.3,6,IF(IChar1=NI3.0,4,IF(IChar1=VI,5,IF(IChar1=EI,7,IF(IChar1=EI.64,3,8))))))*_TM1</f>
        <v>0.5517941509</v>
      </c>
      <c r="T511" t="str">
        <f>VLOOKUP(K511/Iset2,IDMTData,IF(IChar2=NI1.3,6,IF(IChar2=NI3.0,4,IF(IChar2=VI,5,IF(IChar2=EI,7,IF(IChar2=EI.64,3,8))))))*_TM2</f>
        <v>0.3527742431</v>
      </c>
      <c r="U511" t="str">
        <f>VLOOKUP(K511/Iset3,IDMTData,IF(IChar3=NI1.3,6,IF(IChar3=NI3.0,4,IF(IChar3=VI,5,IF(IChar3=EI,7,IF(IChar3=EI.64,3,8))))))*_TM3</f>
        <v>#N/A</v>
      </c>
      <c r="V511" t="str">
        <f>VLOOKUP(K511/Iset4,IDMTData,IF(IChar4=NI1.3,6,IF(IChar4=NI3.0,4,IF(IChar4=VI,5,IF(IChar4=EI,7,IF(IChar4=EI.64,3,8))))))*_TM4</f>
        <v>#N/A</v>
      </c>
      <c r="W511" t="str">
        <f>VLOOKUP(K511/Iset5,IDMTData,IF(IChar5=NI1.3,6,IF(IChar5=NI3.0,4,IF(IChar5=VI,5,IF(IChar5=EI,7,IF(IChar5=EI.64,3,8))))))*_TM5</f>
        <v>#N/A</v>
      </c>
      <c r="Z511" s="58" t="str">
        <f t="shared" ref="Z511:AB511" si="969">NA()</f>
        <v>#N/A</v>
      </c>
      <c r="AA511" s="58" t="str">
        <f t="shared" si="969"/>
        <v>#N/A</v>
      </c>
      <c r="AB511" s="58" t="str">
        <f t="shared" si="969"/>
        <v>#N/A</v>
      </c>
    </row>
    <row r="512" ht="12.75" customHeight="1">
      <c r="K512" s="57">
        <v>3560.0</v>
      </c>
      <c r="L512" s="58" t="str">
        <f t="shared" ref="L512:P512" si="970">IF(S512=S511,NA(),S512)</f>
        <v>#N/A</v>
      </c>
      <c r="M512" s="58" t="str">
        <f t="shared" si="970"/>
        <v>#N/A</v>
      </c>
      <c r="N512" s="58" t="str">
        <f t="shared" si="970"/>
        <v>#N/A</v>
      </c>
      <c r="O512" s="58" t="str">
        <f t="shared" si="970"/>
        <v>#N/A</v>
      </c>
      <c r="P512" s="58" t="str">
        <f t="shared" si="970"/>
        <v>#N/A</v>
      </c>
      <c r="Q512" s="58"/>
      <c r="S512" t="str">
        <f>VLOOKUP(K512/Iset1,IDMTData,IF(IChar1=NI1.3,6,IF(IChar1=NI3.0,4,IF(IChar1=VI,5,IF(IChar1=EI,7,IF(IChar1=EI.64,3,8))))))*_TM1</f>
        <v>0.5517941509</v>
      </c>
      <c r="T512" t="str">
        <f>VLOOKUP(K512/Iset2,IDMTData,IF(IChar2=NI1.3,6,IF(IChar2=NI3.0,4,IF(IChar2=VI,5,IF(IChar2=EI,7,IF(IChar2=EI.64,3,8))))))*_TM2</f>
        <v>0.3527742431</v>
      </c>
      <c r="U512" t="str">
        <f>VLOOKUP(K512/Iset3,IDMTData,IF(IChar3=NI1.3,6,IF(IChar3=NI3.0,4,IF(IChar3=VI,5,IF(IChar3=EI,7,IF(IChar3=EI.64,3,8))))))*_TM3</f>
        <v>#N/A</v>
      </c>
      <c r="V512" t="str">
        <f>VLOOKUP(K512/Iset4,IDMTData,IF(IChar4=NI1.3,6,IF(IChar4=NI3.0,4,IF(IChar4=VI,5,IF(IChar4=EI,7,IF(IChar4=EI.64,3,8))))))*_TM4</f>
        <v>#N/A</v>
      </c>
      <c r="W512" t="str">
        <f>VLOOKUP(K512/Iset5,IDMTData,IF(IChar5=NI1.3,6,IF(IChar5=NI3.0,4,IF(IChar5=VI,5,IF(IChar5=EI,7,IF(IChar5=EI.64,3,8))))))*_TM5</f>
        <v>#N/A</v>
      </c>
      <c r="Z512" s="58" t="str">
        <f t="shared" ref="Z512:AB512" si="971">NA()</f>
        <v>#N/A</v>
      </c>
      <c r="AA512" s="58" t="str">
        <f t="shared" si="971"/>
        <v>#N/A</v>
      </c>
      <c r="AB512" s="58" t="str">
        <f t="shared" si="971"/>
        <v>#N/A</v>
      </c>
    </row>
    <row r="513" ht="12.75" customHeight="1">
      <c r="K513" s="57">
        <v>3580.0</v>
      </c>
      <c r="L513" s="58" t="str">
        <f t="shared" ref="L513:P513" si="972">IF(S513=S512,NA(),S513)</f>
        <v>#N/A</v>
      </c>
      <c r="M513" s="58" t="str">
        <f t="shared" si="972"/>
        <v>#N/A</v>
      </c>
      <c r="N513" s="58" t="str">
        <f t="shared" si="972"/>
        <v>#N/A</v>
      </c>
      <c r="O513" s="58" t="str">
        <f t="shared" si="972"/>
        <v>#N/A</v>
      </c>
      <c r="P513" s="58" t="str">
        <f t="shared" si="972"/>
        <v>#N/A</v>
      </c>
      <c r="Q513" s="58"/>
      <c r="S513" t="str">
        <f>VLOOKUP(K513/Iset1,IDMTData,IF(IChar1=NI1.3,6,IF(IChar1=NI3.0,4,IF(IChar1=VI,5,IF(IChar1=EI,7,IF(IChar1=EI.64,3,8))))))*_TM1</f>
        <v>0.5517941509</v>
      </c>
      <c r="T513" t="str">
        <f>VLOOKUP(K513/Iset2,IDMTData,IF(IChar2=NI1.3,6,IF(IChar2=NI3.0,4,IF(IChar2=VI,5,IF(IChar2=EI,7,IF(IChar2=EI.64,3,8))))))*_TM2</f>
        <v>0.3527742431</v>
      </c>
      <c r="U513" t="str">
        <f>VLOOKUP(K513/Iset3,IDMTData,IF(IChar3=NI1.3,6,IF(IChar3=NI3.0,4,IF(IChar3=VI,5,IF(IChar3=EI,7,IF(IChar3=EI.64,3,8))))))*_TM3</f>
        <v>#N/A</v>
      </c>
      <c r="V513" t="str">
        <f>VLOOKUP(K513/Iset4,IDMTData,IF(IChar4=NI1.3,6,IF(IChar4=NI3.0,4,IF(IChar4=VI,5,IF(IChar4=EI,7,IF(IChar4=EI.64,3,8))))))*_TM4</f>
        <v>#N/A</v>
      </c>
      <c r="W513" t="str">
        <f>VLOOKUP(K513/Iset5,IDMTData,IF(IChar5=NI1.3,6,IF(IChar5=NI3.0,4,IF(IChar5=VI,5,IF(IChar5=EI,7,IF(IChar5=EI.64,3,8))))))*_TM5</f>
        <v>#N/A</v>
      </c>
      <c r="Z513" s="58" t="str">
        <f t="shared" ref="Z513:AB513" si="973">NA()</f>
        <v>#N/A</v>
      </c>
      <c r="AA513" s="58" t="str">
        <f t="shared" si="973"/>
        <v>#N/A</v>
      </c>
      <c r="AB513" s="58" t="str">
        <f t="shared" si="973"/>
        <v>#N/A</v>
      </c>
    </row>
    <row r="514" ht="12.75" customHeight="1">
      <c r="K514" s="57">
        <v>3600.0</v>
      </c>
      <c r="L514" s="58" t="str">
        <f t="shared" ref="L514:P514" si="974">IF(S514=S513,NA(),S514)</f>
        <v>0.5395</v>
      </c>
      <c r="M514" s="58" t="str">
        <f t="shared" si="974"/>
        <v>#N/A</v>
      </c>
      <c r="N514" s="58" t="str">
        <f t="shared" si="974"/>
        <v>#N/A</v>
      </c>
      <c r="O514" s="58" t="str">
        <f t="shared" si="974"/>
        <v>#N/A</v>
      </c>
      <c r="P514" s="58" t="str">
        <f t="shared" si="974"/>
        <v>#N/A</v>
      </c>
      <c r="Q514" s="58"/>
      <c r="S514" t="str">
        <f>VLOOKUP(K514/Iset1,IDMTData,IF(IChar1=NI1.3,6,IF(IChar1=NI3.0,4,IF(IChar1=VI,5,IF(IChar1=EI,7,IF(IChar1=EI.64,3,8))))))*_TM1</f>
        <v>0.5395061972</v>
      </c>
      <c r="T514" t="str">
        <f>VLOOKUP(K514/Iset2,IDMTData,IF(IChar2=NI1.3,6,IF(IChar2=NI3.0,4,IF(IChar2=VI,5,IF(IChar2=EI,7,IF(IChar2=EI.64,3,8))))))*_TM2</f>
        <v>0.3527742431</v>
      </c>
      <c r="U514" t="str">
        <f>VLOOKUP(K514/Iset3,IDMTData,IF(IChar3=NI1.3,6,IF(IChar3=NI3.0,4,IF(IChar3=VI,5,IF(IChar3=EI,7,IF(IChar3=EI.64,3,8))))))*_TM3</f>
        <v>#N/A</v>
      </c>
      <c r="V514" t="str">
        <f>VLOOKUP(K514/Iset4,IDMTData,IF(IChar4=NI1.3,6,IF(IChar4=NI3.0,4,IF(IChar4=VI,5,IF(IChar4=EI,7,IF(IChar4=EI.64,3,8))))))*_TM4</f>
        <v>#N/A</v>
      </c>
      <c r="W514" t="str">
        <f>VLOOKUP(K514/Iset5,IDMTData,IF(IChar5=NI1.3,6,IF(IChar5=NI3.0,4,IF(IChar5=VI,5,IF(IChar5=EI,7,IF(IChar5=EI.64,3,8))))))*_TM5</f>
        <v>#N/A</v>
      </c>
      <c r="Z514" t="str">
        <f>VLOOKUP(K514/1600,IDMTData,3)*0.1</f>
        <v>1.369239896</v>
      </c>
      <c r="AA514" t="str">
        <f>VLOOKUP(K514/2850,IDMTData,3)*0.1</f>
        <v>10.17699115</v>
      </c>
      <c r="AB514" s="58" t="str">
        <f>NA()</f>
        <v>#N/A</v>
      </c>
    </row>
    <row r="515" ht="12.75" customHeight="1">
      <c r="K515" s="57">
        <v>3620.0</v>
      </c>
      <c r="L515" s="58" t="str">
        <f t="shared" ref="L515:P515" si="975">IF(S515=S514,NA(),S515)</f>
        <v>#N/A</v>
      </c>
      <c r="M515" s="58" t="str">
        <f t="shared" si="975"/>
        <v>#N/A</v>
      </c>
      <c r="N515" s="58" t="str">
        <f t="shared" si="975"/>
        <v>#N/A</v>
      </c>
      <c r="O515" s="58" t="str">
        <f t="shared" si="975"/>
        <v>#N/A</v>
      </c>
      <c r="P515" s="58" t="str">
        <f t="shared" si="975"/>
        <v>#N/A</v>
      </c>
      <c r="Q515" s="58"/>
      <c r="S515" t="str">
        <f>VLOOKUP(K515/Iset1,IDMTData,IF(IChar1=NI1.3,6,IF(IChar1=NI3.0,4,IF(IChar1=VI,5,IF(IChar1=EI,7,IF(IChar1=EI.64,3,8))))))*_TM1</f>
        <v>0.5395061972</v>
      </c>
      <c r="T515" t="str">
        <f>VLOOKUP(K515/Iset2,IDMTData,IF(IChar2=NI1.3,6,IF(IChar2=NI3.0,4,IF(IChar2=VI,5,IF(IChar2=EI,7,IF(IChar2=EI.64,3,8))))))*_TM2</f>
        <v>0.3527742431</v>
      </c>
      <c r="U515" t="str">
        <f>VLOOKUP(K515/Iset3,IDMTData,IF(IChar3=NI1.3,6,IF(IChar3=NI3.0,4,IF(IChar3=VI,5,IF(IChar3=EI,7,IF(IChar3=EI.64,3,8))))))*_TM3</f>
        <v>#N/A</v>
      </c>
      <c r="V515" t="str">
        <f>VLOOKUP(K515/Iset4,IDMTData,IF(IChar4=NI1.3,6,IF(IChar4=NI3.0,4,IF(IChar4=VI,5,IF(IChar4=EI,7,IF(IChar4=EI.64,3,8))))))*_TM4</f>
        <v>#N/A</v>
      </c>
      <c r="W515" t="str">
        <f>VLOOKUP(K515/Iset5,IDMTData,IF(IChar5=NI1.3,6,IF(IChar5=NI3.0,4,IF(IChar5=VI,5,IF(IChar5=EI,7,IF(IChar5=EI.64,3,8))))))*_TM5</f>
        <v>#N/A</v>
      </c>
      <c r="Z515" s="58" t="str">
        <f t="shared" ref="Z515:AB515" si="976">NA()</f>
        <v>#N/A</v>
      </c>
      <c r="AA515" s="58" t="str">
        <f t="shared" si="976"/>
        <v>#N/A</v>
      </c>
      <c r="AB515" s="58" t="str">
        <f t="shared" si="976"/>
        <v>#N/A</v>
      </c>
    </row>
    <row r="516" ht="12.75" customHeight="1">
      <c r="K516" s="57">
        <v>3640.0</v>
      </c>
      <c r="L516" s="58" t="str">
        <f t="shared" ref="L516:P516" si="977">IF(S516=S515,NA(),S516)</f>
        <v>#N/A</v>
      </c>
      <c r="M516" s="58" t="str">
        <f t="shared" si="977"/>
        <v>#N/A</v>
      </c>
      <c r="N516" s="58" t="str">
        <f t="shared" si="977"/>
        <v>#N/A</v>
      </c>
      <c r="O516" s="58" t="str">
        <f t="shared" si="977"/>
        <v>#N/A</v>
      </c>
      <c r="P516" s="58" t="str">
        <f t="shared" si="977"/>
        <v>#N/A</v>
      </c>
      <c r="Q516" s="58"/>
      <c r="S516" t="str">
        <f>VLOOKUP(K516/Iset1,IDMTData,IF(IChar1=NI1.3,6,IF(IChar1=NI3.0,4,IF(IChar1=VI,5,IF(IChar1=EI,7,IF(IChar1=EI.64,3,8))))))*_TM1</f>
        <v>0.5395061972</v>
      </c>
      <c r="T516" t="str">
        <f>VLOOKUP(K516/Iset2,IDMTData,IF(IChar2=NI1.3,6,IF(IChar2=NI3.0,4,IF(IChar2=VI,5,IF(IChar2=EI,7,IF(IChar2=EI.64,3,8))))))*_TM2</f>
        <v>0.3527742431</v>
      </c>
      <c r="U516" t="str">
        <f>VLOOKUP(K516/Iset3,IDMTData,IF(IChar3=NI1.3,6,IF(IChar3=NI3.0,4,IF(IChar3=VI,5,IF(IChar3=EI,7,IF(IChar3=EI.64,3,8))))))*_TM3</f>
        <v>#N/A</v>
      </c>
      <c r="V516" t="str">
        <f>VLOOKUP(K516/Iset4,IDMTData,IF(IChar4=NI1.3,6,IF(IChar4=NI3.0,4,IF(IChar4=VI,5,IF(IChar4=EI,7,IF(IChar4=EI.64,3,8))))))*_TM4</f>
        <v>#N/A</v>
      </c>
      <c r="W516" t="str">
        <f>VLOOKUP(K516/Iset5,IDMTData,IF(IChar5=NI1.3,6,IF(IChar5=NI3.0,4,IF(IChar5=VI,5,IF(IChar5=EI,7,IF(IChar5=EI.64,3,8))))))*_TM5</f>
        <v>#N/A</v>
      </c>
      <c r="Z516" s="58" t="str">
        <f t="shared" ref="Z516:AB516" si="978">NA()</f>
        <v>#N/A</v>
      </c>
      <c r="AA516" s="58" t="str">
        <f t="shared" si="978"/>
        <v>#N/A</v>
      </c>
      <c r="AB516" s="58" t="str">
        <f t="shared" si="978"/>
        <v>#N/A</v>
      </c>
    </row>
    <row r="517" ht="12.75" customHeight="1">
      <c r="K517" s="57">
        <v>3660.0</v>
      </c>
      <c r="L517" s="58" t="str">
        <f t="shared" ref="L517:P517" si="979">IF(S517=S516,NA(),S517)</f>
        <v>#N/A</v>
      </c>
      <c r="M517" s="58" t="str">
        <f t="shared" si="979"/>
        <v>#N/A</v>
      </c>
      <c r="N517" s="58" t="str">
        <f t="shared" si="979"/>
        <v>#N/A</v>
      </c>
      <c r="O517" s="58" t="str">
        <f t="shared" si="979"/>
        <v>#N/A</v>
      </c>
      <c r="P517" s="58" t="str">
        <f t="shared" si="979"/>
        <v>#N/A</v>
      </c>
      <c r="Q517" s="58"/>
      <c r="S517" t="str">
        <f>VLOOKUP(K517/Iset1,IDMTData,IF(IChar1=NI1.3,6,IF(IChar1=NI3.0,4,IF(IChar1=VI,5,IF(IChar1=EI,7,IF(IChar1=EI.64,3,8))))))*_TM1</f>
        <v>0.5395061972</v>
      </c>
      <c r="T517" t="str">
        <f>VLOOKUP(K517/Iset2,IDMTData,IF(IChar2=NI1.3,6,IF(IChar2=NI3.0,4,IF(IChar2=VI,5,IF(IChar2=EI,7,IF(IChar2=EI.64,3,8))))))*_TM2</f>
        <v>0.3527742431</v>
      </c>
      <c r="U517" t="str">
        <f>VLOOKUP(K517/Iset3,IDMTData,IF(IChar3=NI1.3,6,IF(IChar3=NI3.0,4,IF(IChar3=VI,5,IF(IChar3=EI,7,IF(IChar3=EI.64,3,8))))))*_TM3</f>
        <v>#N/A</v>
      </c>
      <c r="V517" t="str">
        <f>VLOOKUP(K517/Iset4,IDMTData,IF(IChar4=NI1.3,6,IF(IChar4=NI3.0,4,IF(IChar4=VI,5,IF(IChar4=EI,7,IF(IChar4=EI.64,3,8))))))*_TM4</f>
        <v>#N/A</v>
      </c>
      <c r="W517" t="str">
        <f>VLOOKUP(K517/Iset5,IDMTData,IF(IChar5=NI1.3,6,IF(IChar5=NI3.0,4,IF(IChar5=VI,5,IF(IChar5=EI,7,IF(IChar5=EI.64,3,8))))))*_TM5</f>
        <v>#N/A</v>
      </c>
      <c r="Z517" s="58" t="str">
        <f t="shared" ref="Z517:AB517" si="980">NA()</f>
        <v>#N/A</v>
      </c>
      <c r="AA517" s="58" t="str">
        <f t="shared" si="980"/>
        <v>#N/A</v>
      </c>
      <c r="AB517" s="58" t="str">
        <f t="shared" si="980"/>
        <v>#N/A</v>
      </c>
    </row>
    <row r="518" ht="12.75" customHeight="1">
      <c r="K518" s="57">
        <v>3680.0</v>
      </c>
      <c r="L518" s="58" t="str">
        <f t="shared" ref="L518:P518" si="981">IF(S518=S517,NA(),S518)</f>
        <v>#N/A</v>
      </c>
      <c r="M518" s="58" t="str">
        <f t="shared" si="981"/>
        <v>#N/A</v>
      </c>
      <c r="N518" s="58" t="str">
        <f t="shared" si="981"/>
        <v>#N/A</v>
      </c>
      <c r="O518" s="58" t="str">
        <f t="shared" si="981"/>
        <v>#N/A</v>
      </c>
      <c r="P518" s="58" t="str">
        <f t="shared" si="981"/>
        <v>#N/A</v>
      </c>
      <c r="Q518" s="58"/>
      <c r="S518" t="str">
        <f>VLOOKUP(K518/Iset1,IDMTData,IF(IChar1=NI1.3,6,IF(IChar1=NI3.0,4,IF(IChar1=VI,5,IF(IChar1=EI,7,IF(IChar1=EI.64,3,8))))))*_TM1</f>
        <v>0.5395061972</v>
      </c>
      <c r="T518" t="str">
        <f>VLOOKUP(K518/Iset2,IDMTData,IF(IChar2=NI1.3,6,IF(IChar2=NI3.0,4,IF(IChar2=VI,5,IF(IChar2=EI,7,IF(IChar2=EI.64,3,8))))))*_TM2</f>
        <v>0.3527742431</v>
      </c>
      <c r="U518" t="str">
        <f>VLOOKUP(K518/Iset3,IDMTData,IF(IChar3=NI1.3,6,IF(IChar3=NI3.0,4,IF(IChar3=VI,5,IF(IChar3=EI,7,IF(IChar3=EI.64,3,8))))))*_TM3</f>
        <v>#N/A</v>
      </c>
      <c r="V518" t="str">
        <f>VLOOKUP(K518/Iset4,IDMTData,IF(IChar4=NI1.3,6,IF(IChar4=NI3.0,4,IF(IChar4=VI,5,IF(IChar4=EI,7,IF(IChar4=EI.64,3,8))))))*_TM4</f>
        <v>#N/A</v>
      </c>
      <c r="W518" t="str">
        <f>VLOOKUP(K518/Iset5,IDMTData,IF(IChar5=NI1.3,6,IF(IChar5=NI3.0,4,IF(IChar5=VI,5,IF(IChar5=EI,7,IF(IChar5=EI.64,3,8))))))*_TM5</f>
        <v>#N/A</v>
      </c>
      <c r="Z518" s="58" t="str">
        <f t="shared" ref="Z518:AB518" si="982">NA()</f>
        <v>#N/A</v>
      </c>
      <c r="AA518" s="58" t="str">
        <f t="shared" si="982"/>
        <v>#N/A</v>
      </c>
      <c r="AB518" s="58" t="str">
        <f t="shared" si="982"/>
        <v>#N/A</v>
      </c>
    </row>
    <row r="519" ht="12.75" customHeight="1">
      <c r="K519" s="57">
        <v>3700.0</v>
      </c>
      <c r="L519" s="58" t="str">
        <f t="shared" ref="L519:P519" si="983">IF(S519=S518,NA(),S519)</f>
        <v>0.5281</v>
      </c>
      <c r="M519" s="58" t="str">
        <f t="shared" si="983"/>
        <v>#N/A</v>
      </c>
      <c r="N519" s="58" t="str">
        <f t="shared" si="983"/>
        <v>#N/A</v>
      </c>
      <c r="O519" s="58" t="str">
        <f t="shared" si="983"/>
        <v>#N/A</v>
      </c>
      <c r="P519" s="58" t="str">
        <f t="shared" si="983"/>
        <v>#N/A</v>
      </c>
      <c r="Q519" s="58"/>
      <c r="S519" t="str">
        <f>VLOOKUP(K519/Iset1,IDMTData,IF(IChar1=NI1.3,6,IF(IChar1=NI3.0,4,IF(IChar1=VI,5,IF(IChar1=EI,7,IF(IChar1=EI.64,3,8))))))*_TM1</f>
        <v>0.5280625846</v>
      </c>
      <c r="T519" t="str">
        <f>VLOOKUP(K519/Iset2,IDMTData,IF(IChar2=NI1.3,6,IF(IChar2=NI3.0,4,IF(IChar2=VI,5,IF(IChar2=EI,7,IF(IChar2=EI.64,3,8))))))*_TM2</f>
        <v>0.3527742431</v>
      </c>
      <c r="U519" t="str">
        <f>VLOOKUP(K519/Iset3,IDMTData,IF(IChar3=NI1.3,6,IF(IChar3=NI3.0,4,IF(IChar3=VI,5,IF(IChar3=EI,7,IF(IChar3=EI.64,3,8))))))*_TM3</f>
        <v>#N/A</v>
      </c>
      <c r="V519" t="str">
        <f>VLOOKUP(K519/Iset4,IDMTData,IF(IChar4=NI1.3,6,IF(IChar4=NI3.0,4,IF(IChar4=VI,5,IF(IChar4=EI,7,IF(IChar4=EI.64,3,8))))))*_TM4</f>
        <v>#N/A</v>
      </c>
      <c r="W519" t="str">
        <f>VLOOKUP(K519/Iset5,IDMTData,IF(IChar5=NI1.3,6,IF(IChar5=NI3.0,4,IF(IChar5=VI,5,IF(IChar5=EI,7,IF(IChar5=EI.64,3,8))))))*_TM5</f>
        <v>#N/A</v>
      </c>
      <c r="Z519" t="str">
        <f>VLOOKUP(K519/1600,IDMTData,3)*0.1</f>
        <v>1.270113156</v>
      </c>
      <c r="AA519" t="str">
        <f>VLOOKUP(K519/2850,IDMTData,3)*0.1</f>
        <v>9.004667972</v>
      </c>
      <c r="AB519" s="58" t="str">
        <f>NA()</f>
        <v>#N/A</v>
      </c>
    </row>
    <row r="520" ht="12.75" customHeight="1">
      <c r="K520" s="57">
        <v>3720.0</v>
      </c>
      <c r="L520" s="58" t="str">
        <f t="shared" ref="L520:P520" si="984">IF(S520=S519,NA(),S520)</f>
        <v>#N/A</v>
      </c>
      <c r="M520" s="58" t="str">
        <f t="shared" si="984"/>
        <v>#N/A</v>
      </c>
      <c r="N520" s="58" t="str">
        <f t="shared" si="984"/>
        <v>#N/A</v>
      </c>
      <c r="O520" s="58" t="str">
        <f t="shared" si="984"/>
        <v>#N/A</v>
      </c>
      <c r="P520" s="58" t="str">
        <f t="shared" si="984"/>
        <v>#N/A</v>
      </c>
      <c r="Q520" s="58"/>
      <c r="S520" t="str">
        <f>VLOOKUP(K520/Iset1,IDMTData,IF(IChar1=NI1.3,6,IF(IChar1=NI3.0,4,IF(IChar1=VI,5,IF(IChar1=EI,7,IF(IChar1=EI.64,3,8))))))*_TM1</f>
        <v>0.5280625846</v>
      </c>
      <c r="T520" t="str">
        <f>VLOOKUP(K520/Iset2,IDMTData,IF(IChar2=NI1.3,6,IF(IChar2=NI3.0,4,IF(IChar2=VI,5,IF(IChar2=EI,7,IF(IChar2=EI.64,3,8))))))*_TM2</f>
        <v>0.3527742431</v>
      </c>
      <c r="U520" t="str">
        <f>VLOOKUP(K520/Iset3,IDMTData,IF(IChar3=NI1.3,6,IF(IChar3=NI3.0,4,IF(IChar3=VI,5,IF(IChar3=EI,7,IF(IChar3=EI.64,3,8))))))*_TM3</f>
        <v>#N/A</v>
      </c>
      <c r="V520" t="str">
        <f>VLOOKUP(K520/Iset4,IDMTData,IF(IChar4=NI1.3,6,IF(IChar4=NI3.0,4,IF(IChar4=VI,5,IF(IChar4=EI,7,IF(IChar4=EI.64,3,8))))))*_TM4</f>
        <v>#N/A</v>
      </c>
      <c r="W520" t="str">
        <f>VLOOKUP(K520/Iset5,IDMTData,IF(IChar5=NI1.3,6,IF(IChar5=NI3.0,4,IF(IChar5=VI,5,IF(IChar5=EI,7,IF(IChar5=EI.64,3,8))))))*_TM5</f>
        <v>#N/A</v>
      </c>
      <c r="Z520" s="58" t="str">
        <f t="shared" ref="Z520:AB520" si="985">NA()</f>
        <v>#N/A</v>
      </c>
      <c r="AA520" s="58" t="str">
        <f t="shared" si="985"/>
        <v>#N/A</v>
      </c>
      <c r="AB520" s="58" t="str">
        <f t="shared" si="985"/>
        <v>#N/A</v>
      </c>
    </row>
    <row r="521" ht="12.75" customHeight="1">
      <c r="K521" s="57">
        <v>3740.0</v>
      </c>
      <c r="L521" s="58" t="str">
        <f t="shared" ref="L521:P521" si="986">IF(S521=S520,NA(),S521)</f>
        <v>#N/A</v>
      </c>
      <c r="M521" s="58" t="str">
        <f t="shared" si="986"/>
        <v>#N/A</v>
      </c>
      <c r="N521" s="58" t="str">
        <f t="shared" si="986"/>
        <v>#N/A</v>
      </c>
      <c r="O521" s="58" t="str">
        <f t="shared" si="986"/>
        <v>#N/A</v>
      </c>
      <c r="P521" s="58" t="str">
        <f t="shared" si="986"/>
        <v>#N/A</v>
      </c>
      <c r="Q521" s="58"/>
      <c r="S521" t="str">
        <f>VLOOKUP(K521/Iset1,IDMTData,IF(IChar1=NI1.3,6,IF(IChar1=NI3.0,4,IF(IChar1=VI,5,IF(IChar1=EI,7,IF(IChar1=EI.64,3,8))))))*_TM1</f>
        <v>0.5280625846</v>
      </c>
      <c r="T521" t="str">
        <f>VLOOKUP(K521/Iset2,IDMTData,IF(IChar2=NI1.3,6,IF(IChar2=NI3.0,4,IF(IChar2=VI,5,IF(IChar2=EI,7,IF(IChar2=EI.64,3,8))))))*_TM2</f>
        <v>0.3527742431</v>
      </c>
      <c r="U521" t="str">
        <f>VLOOKUP(K521/Iset3,IDMTData,IF(IChar3=NI1.3,6,IF(IChar3=NI3.0,4,IF(IChar3=VI,5,IF(IChar3=EI,7,IF(IChar3=EI.64,3,8))))))*_TM3</f>
        <v>#N/A</v>
      </c>
      <c r="V521" t="str">
        <f>VLOOKUP(K521/Iset4,IDMTData,IF(IChar4=NI1.3,6,IF(IChar4=NI3.0,4,IF(IChar4=VI,5,IF(IChar4=EI,7,IF(IChar4=EI.64,3,8))))))*_TM4</f>
        <v>#N/A</v>
      </c>
      <c r="W521" t="str">
        <f>VLOOKUP(K521/Iset5,IDMTData,IF(IChar5=NI1.3,6,IF(IChar5=NI3.0,4,IF(IChar5=VI,5,IF(IChar5=EI,7,IF(IChar5=EI.64,3,8))))))*_TM5</f>
        <v>#N/A</v>
      </c>
      <c r="Z521" s="58" t="str">
        <f t="shared" ref="Z521:AB521" si="987">NA()</f>
        <v>#N/A</v>
      </c>
      <c r="AA521" s="58" t="str">
        <f t="shared" si="987"/>
        <v>#N/A</v>
      </c>
      <c r="AB521" s="58" t="str">
        <f t="shared" si="987"/>
        <v>#N/A</v>
      </c>
    </row>
    <row r="522" ht="12.75" customHeight="1">
      <c r="K522" s="57">
        <v>3760.0</v>
      </c>
      <c r="L522" s="58" t="str">
        <f t="shared" ref="L522:P522" si="988">IF(S522=S521,NA(),S522)</f>
        <v>#N/A</v>
      </c>
      <c r="M522" s="58" t="str">
        <f t="shared" si="988"/>
        <v>0.3405</v>
      </c>
      <c r="N522" s="58" t="str">
        <f t="shared" si="988"/>
        <v>#N/A</v>
      </c>
      <c r="O522" s="58" t="str">
        <f t="shared" si="988"/>
        <v>#N/A</v>
      </c>
      <c r="P522" s="58" t="str">
        <f t="shared" si="988"/>
        <v>#N/A</v>
      </c>
      <c r="Q522" s="58"/>
      <c r="S522" t="str">
        <f>VLOOKUP(K522/Iset1,IDMTData,IF(IChar1=NI1.3,6,IF(IChar1=NI3.0,4,IF(IChar1=VI,5,IF(IChar1=EI,7,IF(IChar1=EI.64,3,8))))))*_TM1</f>
        <v>0.5280625846</v>
      </c>
      <c r="T522" t="str">
        <f>VLOOKUP(K522/Iset2,IDMTData,IF(IChar2=NI1.3,6,IF(IChar2=NI3.0,4,IF(IChar2=VI,5,IF(IChar2=EI,7,IF(IChar2=EI.64,3,8))))))*_TM2</f>
        <v>0.3404582745</v>
      </c>
      <c r="U522" t="str">
        <f>VLOOKUP(K522/Iset3,IDMTData,IF(IChar3=NI1.3,6,IF(IChar3=NI3.0,4,IF(IChar3=VI,5,IF(IChar3=EI,7,IF(IChar3=EI.64,3,8))))))*_TM3</f>
        <v>#N/A</v>
      </c>
      <c r="V522" t="str">
        <f>VLOOKUP(K522/Iset4,IDMTData,IF(IChar4=NI1.3,6,IF(IChar4=NI3.0,4,IF(IChar4=VI,5,IF(IChar4=EI,7,IF(IChar4=EI.64,3,8))))))*_TM4</f>
        <v>#N/A</v>
      </c>
      <c r="W522" t="str">
        <f>VLOOKUP(K522/Iset5,IDMTData,IF(IChar5=NI1.3,6,IF(IChar5=NI3.0,4,IF(IChar5=VI,5,IF(IChar5=EI,7,IF(IChar5=EI.64,3,8))))))*_TM5</f>
        <v>#N/A</v>
      </c>
      <c r="Z522" s="58" t="str">
        <f t="shared" ref="Z522:AB522" si="989">NA()</f>
        <v>#N/A</v>
      </c>
      <c r="AA522" s="58" t="str">
        <f t="shared" si="989"/>
        <v>#N/A</v>
      </c>
      <c r="AB522" s="58" t="str">
        <f t="shared" si="989"/>
        <v>#N/A</v>
      </c>
    </row>
    <row r="523" ht="12.75" customHeight="1">
      <c r="K523" s="57">
        <v>3780.0</v>
      </c>
      <c r="L523" s="58" t="str">
        <f t="shared" ref="L523:P523" si="990">IF(S523=S522,NA(),S523)</f>
        <v>#N/A</v>
      </c>
      <c r="M523" s="58" t="str">
        <f t="shared" si="990"/>
        <v>#N/A</v>
      </c>
      <c r="N523" s="58" t="str">
        <f t="shared" si="990"/>
        <v>#N/A</v>
      </c>
      <c r="O523" s="58" t="str">
        <f t="shared" si="990"/>
        <v>#N/A</v>
      </c>
      <c r="P523" s="58" t="str">
        <f t="shared" si="990"/>
        <v>#N/A</v>
      </c>
      <c r="Q523" s="58"/>
      <c r="S523" t="str">
        <f>VLOOKUP(K523/Iset1,IDMTData,IF(IChar1=NI1.3,6,IF(IChar1=NI3.0,4,IF(IChar1=VI,5,IF(IChar1=EI,7,IF(IChar1=EI.64,3,8))))))*_TM1</f>
        <v>0.5280625846</v>
      </c>
      <c r="T523" t="str">
        <f>VLOOKUP(K523/Iset2,IDMTData,IF(IChar2=NI1.3,6,IF(IChar2=NI3.0,4,IF(IChar2=VI,5,IF(IChar2=EI,7,IF(IChar2=EI.64,3,8))))))*_TM2</f>
        <v>0.3404582745</v>
      </c>
      <c r="U523" t="str">
        <f>VLOOKUP(K523/Iset3,IDMTData,IF(IChar3=NI1.3,6,IF(IChar3=NI3.0,4,IF(IChar3=VI,5,IF(IChar3=EI,7,IF(IChar3=EI.64,3,8))))))*_TM3</f>
        <v>#N/A</v>
      </c>
      <c r="V523" t="str">
        <f>VLOOKUP(K523/Iset4,IDMTData,IF(IChar4=NI1.3,6,IF(IChar4=NI3.0,4,IF(IChar4=VI,5,IF(IChar4=EI,7,IF(IChar4=EI.64,3,8))))))*_TM4</f>
        <v>#N/A</v>
      </c>
      <c r="W523" t="str">
        <f>VLOOKUP(K523/Iset5,IDMTData,IF(IChar5=NI1.3,6,IF(IChar5=NI3.0,4,IF(IChar5=VI,5,IF(IChar5=EI,7,IF(IChar5=EI.64,3,8))))))*_TM5</f>
        <v>#N/A</v>
      </c>
      <c r="Z523" s="58" t="str">
        <f t="shared" ref="Z523:AB523" si="991">NA()</f>
        <v>#N/A</v>
      </c>
      <c r="AA523" s="58" t="str">
        <f t="shared" si="991"/>
        <v>#N/A</v>
      </c>
      <c r="AB523" s="58" t="str">
        <f t="shared" si="991"/>
        <v>#N/A</v>
      </c>
    </row>
    <row r="524" ht="12.75" customHeight="1">
      <c r="K524" s="57">
        <v>3800.0</v>
      </c>
      <c r="L524" s="58" t="str">
        <f t="shared" ref="L524:P524" si="992">IF(S524=S523,NA(),S524)</f>
        <v>0.5174</v>
      </c>
      <c r="M524" s="58" t="str">
        <f t="shared" si="992"/>
        <v>#N/A</v>
      </c>
      <c r="N524" s="58" t="str">
        <f t="shared" si="992"/>
        <v>#N/A</v>
      </c>
      <c r="O524" s="58" t="str">
        <f t="shared" si="992"/>
        <v>#N/A</v>
      </c>
      <c r="P524" s="58" t="str">
        <f t="shared" si="992"/>
        <v>#N/A</v>
      </c>
      <c r="Q524" s="58"/>
      <c r="S524" t="str">
        <f>VLOOKUP(K524/Iset1,IDMTData,IF(IChar1=NI1.3,6,IF(IChar1=NI3.0,4,IF(IChar1=VI,5,IF(IChar1=EI,7,IF(IChar1=EI.64,3,8))))))*_TM1</f>
        <v>0.5173753</v>
      </c>
      <c r="T524" t="str">
        <f>VLOOKUP(K524/Iset2,IDMTData,IF(IChar2=NI1.3,6,IF(IChar2=NI3.0,4,IF(IChar2=VI,5,IF(IChar2=EI,7,IF(IChar2=EI.64,3,8))))))*_TM2</f>
        <v>0.3404582745</v>
      </c>
      <c r="U524" t="str">
        <f>VLOOKUP(K524/Iset3,IDMTData,IF(IChar3=NI1.3,6,IF(IChar3=NI3.0,4,IF(IChar3=VI,5,IF(IChar3=EI,7,IF(IChar3=EI.64,3,8))))))*_TM3</f>
        <v>#N/A</v>
      </c>
      <c r="V524" t="str">
        <f>VLOOKUP(K524/Iset4,IDMTData,IF(IChar4=NI1.3,6,IF(IChar4=NI3.0,4,IF(IChar4=VI,5,IF(IChar4=EI,7,IF(IChar4=EI.64,3,8))))))*_TM4</f>
        <v>#N/A</v>
      </c>
      <c r="W524" t="str">
        <f>VLOOKUP(K524/Iset5,IDMTData,IF(IChar5=NI1.3,6,IF(IChar5=NI3.0,4,IF(IChar5=VI,5,IF(IChar5=EI,7,IF(IChar5=EI.64,3,8))))))*_TM5</f>
        <v>#N/A</v>
      </c>
      <c r="Z524" t="str">
        <f>VLOOKUP(K524/1600,IDMTData,3)*0.1</f>
        <v>1.18217173</v>
      </c>
      <c r="AA524" t="str">
        <f>VLOOKUP(K524/2850,IDMTData,3)*0.1</f>
        <v>7.777344258</v>
      </c>
      <c r="AB524" s="58" t="str">
        <f>NA()</f>
        <v>#N/A</v>
      </c>
    </row>
    <row r="525" ht="12.75" customHeight="1">
      <c r="K525" s="57">
        <v>3820.0</v>
      </c>
      <c r="L525" s="58" t="str">
        <f t="shared" ref="L525:P525" si="993">IF(S525=S524,NA(),S525)</f>
        <v>#N/A</v>
      </c>
      <c r="M525" s="58" t="str">
        <f t="shared" si="993"/>
        <v>#N/A</v>
      </c>
      <c r="N525" s="58" t="str">
        <f t="shared" si="993"/>
        <v>#N/A</v>
      </c>
      <c r="O525" s="58" t="str">
        <f t="shared" si="993"/>
        <v>#N/A</v>
      </c>
      <c r="P525" s="58" t="str">
        <f t="shared" si="993"/>
        <v>#N/A</v>
      </c>
      <c r="Q525" s="58"/>
      <c r="S525" t="str">
        <f>VLOOKUP(K525/Iset1,IDMTData,IF(IChar1=NI1.3,6,IF(IChar1=NI3.0,4,IF(IChar1=VI,5,IF(IChar1=EI,7,IF(IChar1=EI.64,3,8))))))*_TM1</f>
        <v>0.5173753</v>
      </c>
      <c r="T525" t="str">
        <f>VLOOKUP(K525/Iset2,IDMTData,IF(IChar2=NI1.3,6,IF(IChar2=NI3.0,4,IF(IChar2=VI,5,IF(IChar2=EI,7,IF(IChar2=EI.64,3,8))))))*_TM2</f>
        <v>0.3404582745</v>
      </c>
      <c r="U525" t="str">
        <f>VLOOKUP(K525/Iset3,IDMTData,IF(IChar3=NI1.3,6,IF(IChar3=NI3.0,4,IF(IChar3=VI,5,IF(IChar3=EI,7,IF(IChar3=EI.64,3,8))))))*_TM3</f>
        <v>#N/A</v>
      </c>
      <c r="V525" t="str">
        <f>VLOOKUP(K525/Iset4,IDMTData,IF(IChar4=NI1.3,6,IF(IChar4=NI3.0,4,IF(IChar4=VI,5,IF(IChar4=EI,7,IF(IChar4=EI.64,3,8))))))*_TM4</f>
        <v>#N/A</v>
      </c>
      <c r="W525" t="str">
        <f>VLOOKUP(K525/Iset5,IDMTData,IF(IChar5=NI1.3,6,IF(IChar5=NI3.0,4,IF(IChar5=VI,5,IF(IChar5=EI,7,IF(IChar5=EI.64,3,8))))))*_TM5</f>
        <v>#N/A</v>
      </c>
      <c r="Z525" s="58" t="str">
        <f t="shared" ref="Z525:AB525" si="994">NA()</f>
        <v>#N/A</v>
      </c>
      <c r="AA525" s="58" t="str">
        <f t="shared" si="994"/>
        <v>#N/A</v>
      </c>
      <c r="AB525" s="58" t="str">
        <f t="shared" si="994"/>
        <v>#N/A</v>
      </c>
    </row>
    <row r="526" ht="12.75" customHeight="1">
      <c r="K526" s="57">
        <v>3840.0</v>
      </c>
      <c r="L526" s="58" t="str">
        <f t="shared" ref="L526:P526" si="995">IF(S526=S525,NA(),S526)</f>
        <v>#N/A</v>
      </c>
      <c r="M526" s="58" t="str">
        <f t="shared" si="995"/>
        <v>#N/A</v>
      </c>
      <c r="N526" s="58" t="str">
        <f t="shared" si="995"/>
        <v>#N/A</v>
      </c>
      <c r="O526" s="58" t="str">
        <f t="shared" si="995"/>
        <v>#N/A</v>
      </c>
      <c r="P526" s="58" t="str">
        <f t="shared" si="995"/>
        <v>#N/A</v>
      </c>
      <c r="Q526" s="58"/>
      <c r="S526" t="str">
        <f>VLOOKUP(K526/Iset1,IDMTData,IF(IChar1=NI1.3,6,IF(IChar1=NI3.0,4,IF(IChar1=VI,5,IF(IChar1=EI,7,IF(IChar1=EI.64,3,8))))))*_TM1</f>
        <v>0.5173753</v>
      </c>
      <c r="T526" t="str">
        <f>VLOOKUP(K526/Iset2,IDMTData,IF(IChar2=NI1.3,6,IF(IChar2=NI3.0,4,IF(IChar2=VI,5,IF(IChar2=EI,7,IF(IChar2=EI.64,3,8))))))*_TM2</f>
        <v>0.3404582745</v>
      </c>
      <c r="U526" t="str">
        <f>VLOOKUP(K526/Iset3,IDMTData,IF(IChar3=NI1.3,6,IF(IChar3=NI3.0,4,IF(IChar3=VI,5,IF(IChar3=EI,7,IF(IChar3=EI.64,3,8))))))*_TM3</f>
        <v>#N/A</v>
      </c>
      <c r="V526" t="str">
        <f>VLOOKUP(K526/Iset4,IDMTData,IF(IChar4=NI1.3,6,IF(IChar4=NI3.0,4,IF(IChar4=VI,5,IF(IChar4=EI,7,IF(IChar4=EI.64,3,8))))))*_TM4</f>
        <v>#N/A</v>
      </c>
      <c r="W526" t="str">
        <f>VLOOKUP(K526/Iset5,IDMTData,IF(IChar5=NI1.3,6,IF(IChar5=NI3.0,4,IF(IChar5=VI,5,IF(IChar5=EI,7,IF(IChar5=EI.64,3,8))))))*_TM5</f>
        <v>#N/A</v>
      </c>
      <c r="Z526" s="58" t="str">
        <f t="shared" ref="Z526:AB526" si="996">NA()</f>
        <v>#N/A</v>
      </c>
      <c r="AA526" s="58" t="str">
        <f t="shared" si="996"/>
        <v>#N/A</v>
      </c>
      <c r="AB526" s="58" t="str">
        <f t="shared" si="996"/>
        <v>#N/A</v>
      </c>
    </row>
    <row r="527" ht="12.75" customHeight="1">
      <c r="K527" s="57">
        <v>3860.0</v>
      </c>
      <c r="L527" s="58" t="str">
        <f t="shared" ref="L527:P527" si="997">IF(S527=S526,NA(),S527)</f>
        <v>#N/A</v>
      </c>
      <c r="M527" s="58" t="str">
        <f t="shared" si="997"/>
        <v>#N/A</v>
      </c>
      <c r="N527" s="58" t="str">
        <f t="shared" si="997"/>
        <v>#N/A</v>
      </c>
      <c r="O527" s="58" t="str">
        <f t="shared" si="997"/>
        <v>#N/A</v>
      </c>
      <c r="P527" s="58" t="str">
        <f t="shared" si="997"/>
        <v>#N/A</v>
      </c>
      <c r="Q527" s="58"/>
      <c r="S527" t="str">
        <f>VLOOKUP(K527/Iset1,IDMTData,IF(IChar1=NI1.3,6,IF(IChar1=NI3.0,4,IF(IChar1=VI,5,IF(IChar1=EI,7,IF(IChar1=EI.64,3,8))))))*_TM1</f>
        <v>0.5173753</v>
      </c>
      <c r="T527" t="str">
        <f>VLOOKUP(K527/Iset2,IDMTData,IF(IChar2=NI1.3,6,IF(IChar2=NI3.0,4,IF(IChar2=VI,5,IF(IChar2=EI,7,IF(IChar2=EI.64,3,8))))))*_TM2</f>
        <v>0.3404582745</v>
      </c>
      <c r="U527" t="str">
        <f>VLOOKUP(K527/Iset3,IDMTData,IF(IChar3=NI1.3,6,IF(IChar3=NI3.0,4,IF(IChar3=VI,5,IF(IChar3=EI,7,IF(IChar3=EI.64,3,8))))))*_TM3</f>
        <v>#N/A</v>
      </c>
      <c r="V527" t="str">
        <f>VLOOKUP(K527/Iset4,IDMTData,IF(IChar4=NI1.3,6,IF(IChar4=NI3.0,4,IF(IChar4=VI,5,IF(IChar4=EI,7,IF(IChar4=EI.64,3,8))))))*_TM4</f>
        <v>#N/A</v>
      </c>
      <c r="W527" t="str">
        <f>VLOOKUP(K527/Iset5,IDMTData,IF(IChar5=NI1.3,6,IF(IChar5=NI3.0,4,IF(IChar5=VI,5,IF(IChar5=EI,7,IF(IChar5=EI.64,3,8))))))*_TM5</f>
        <v>#N/A</v>
      </c>
      <c r="Z527" s="58" t="str">
        <f t="shared" ref="Z527:AB527" si="998">NA()</f>
        <v>#N/A</v>
      </c>
      <c r="AA527" s="58" t="str">
        <f t="shared" si="998"/>
        <v>#N/A</v>
      </c>
      <c r="AB527" s="58" t="str">
        <f t="shared" si="998"/>
        <v>#N/A</v>
      </c>
    </row>
    <row r="528" ht="12.75" customHeight="1">
      <c r="K528" s="57">
        <v>3880.0</v>
      </c>
      <c r="L528" s="58" t="str">
        <f t="shared" ref="L528:P528" si="999">IF(S528=S527,NA(),S528)</f>
        <v>#N/A</v>
      </c>
      <c r="M528" s="58" t="str">
        <f t="shared" si="999"/>
        <v>#N/A</v>
      </c>
      <c r="N528" s="58" t="str">
        <f t="shared" si="999"/>
        <v>#N/A</v>
      </c>
      <c r="O528" s="58" t="str">
        <f t="shared" si="999"/>
        <v>#N/A</v>
      </c>
      <c r="P528" s="58" t="str">
        <f t="shared" si="999"/>
        <v>#N/A</v>
      </c>
      <c r="Q528" s="58"/>
      <c r="S528" t="str">
        <f>VLOOKUP(K528/Iset1,IDMTData,IF(IChar1=NI1.3,6,IF(IChar1=NI3.0,4,IF(IChar1=VI,5,IF(IChar1=EI,7,IF(IChar1=EI.64,3,8))))))*_TM1</f>
        <v>0.5173753</v>
      </c>
      <c r="T528" t="str">
        <f>VLOOKUP(K528/Iset2,IDMTData,IF(IChar2=NI1.3,6,IF(IChar2=NI3.0,4,IF(IChar2=VI,5,IF(IChar2=EI,7,IF(IChar2=EI.64,3,8))))))*_TM2</f>
        <v>0.3404582745</v>
      </c>
      <c r="U528" t="str">
        <f>VLOOKUP(K528/Iset3,IDMTData,IF(IChar3=NI1.3,6,IF(IChar3=NI3.0,4,IF(IChar3=VI,5,IF(IChar3=EI,7,IF(IChar3=EI.64,3,8))))))*_TM3</f>
        <v>#N/A</v>
      </c>
      <c r="V528" t="str">
        <f>VLOOKUP(K528/Iset4,IDMTData,IF(IChar4=NI1.3,6,IF(IChar4=NI3.0,4,IF(IChar4=VI,5,IF(IChar4=EI,7,IF(IChar4=EI.64,3,8))))))*_TM4</f>
        <v>#N/A</v>
      </c>
      <c r="W528" t="str">
        <f>VLOOKUP(K528/Iset5,IDMTData,IF(IChar5=NI1.3,6,IF(IChar5=NI3.0,4,IF(IChar5=VI,5,IF(IChar5=EI,7,IF(IChar5=EI.64,3,8))))))*_TM5</f>
        <v>#N/A</v>
      </c>
      <c r="Z528" s="58" t="str">
        <f t="shared" ref="Z528:AB528" si="1000">NA()</f>
        <v>#N/A</v>
      </c>
      <c r="AA528" s="58" t="str">
        <f t="shared" si="1000"/>
        <v>#N/A</v>
      </c>
      <c r="AB528" s="58" t="str">
        <f t="shared" si="1000"/>
        <v>#N/A</v>
      </c>
    </row>
    <row r="529" ht="12.75" customHeight="1">
      <c r="K529" s="57">
        <v>3900.0</v>
      </c>
      <c r="L529" s="58" t="str">
        <f t="shared" ref="L529:P529" si="1001">IF(S529=S528,NA(),S529)</f>
        <v>0.5074</v>
      </c>
      <c r="M529" s="58" t="str">
        <f t="shared" si="1001"/>
        <v>#N/A</v>
      </c>
      <c r="N529" s="58" t="str">
        <f t="shared" si="1001"/>
        <v>#N/A</v>
      </c>
      <c r="O529" s="58" t="str">
        <f t="shared" si="1001"/>
        <v>#N/A</v>
      </c>
      <c r="P529" s="58" t="str">
        <f t="shared" si="1001"/>
        <v>#N/A</v>
      </c>
      <c r="Q529" s="58"/>
      <c r="S529" t="str">
        <f>VLOOKUP(K529/Iset1,IDMTData,IF(IChar1=NI1.3,6,IF(IChar1=NI3.0,4,IF(IChar1=VI,5,IF(IChar1=EI,7,IF(IChar1=EI.64,3,8))))))*_TM1</f>
        <v>0.5073683168</v>
      </c>
      <c r="T529" t="str">
        <f>VLOOKUP(K529/Iset2,IDMTData,IF(IChar2=NI1.3,6,IF(IChar2=NI3.0,4,IF(IChar2=VI,5,IF(IChar2=EI,7,IF(IChar2=EI.64,3,8))))))*_TM2</f>
        <v>0.3404582745</v>
      </c>
      <c r="U529" t="str">
        <f>VLOOKUP(K529/Iset3,IDMTData,IF(IChar3=NI1.3,6,IF(IChar3=NI3.0,4,IF(IChar3=VI,5,IF(IChar3=EI,7,IF(IChar3=EI.64,3,8))))))*_TM3</f>
        <v>#N/A</v>
      </c>
      <c r="V529" t="str">
        <f>VLOOKUP(K529/Iset4,IDMTData,IF(IChar4=NI1.3,6,IF(IChar4=NI3.0,4,IF(IChar4=VI,5,IF(IChar4=EI,7,IF(IChar4=EI.64,3,8))))))*_TM4</f>
        <v>#N/A</v>
      </c>
      <c r="W529" t="str">
        <f>VLOOKUP(K529/Iset5,IDMTData,IF(IChar5=NI1.3,6,IF(IChar5=NI3.0,4,IF(IChar5=VI,5,IF(IChar5=EI,7,IF(IChar5=EI.64,3,8))))))*_TM5</f>
        <v>#N/A</v>
      </c>
      <c r="Z529" t="str">
        <f>VLOOKUP(K529/1600,IDMTData,3)*0.1</f>
        <v>1.103712789</v>
      </c>
      <c r="AA529" t="str">
        <f>VLOOKUP(K529/2850,IDMTData,3)*0.1</f>
        <v>7.038606403</v>
      </c>
      <c r="AB529" s="58" t="str">
        <f>NA()</f>
        <v>#N/A</v>
      </c>
    </row>
    <row r="530" ht="12.75" customHeight="1">
      <c r="K530" s="57">
        <v>3920.0</v>
      </c>
      <c r="L530" s="58" t="str">
        <f t="shared" ref="L530:P530" si="1002">IF(S530=S529,NA(),S530)</f>
        <v>#N/A</v>
      </c>
      <c r="M530" s="58" t="str">
        <f t="shared" si="1002"/>
        <v>#N/A</v>
      </c>
      <c r="N530" s="58" t="str">
        <f t="shared" si="1002"/>
        <v>#N/A</v>
      </c>
      <c r="O530" s="58" t="str">
        <f t="shared" si="1002"/>
        <v>#N/A</v>
      </c>
      <c r="P530" s="58" t="str">
        <f t="shared" si="1002"/>
        <v>#N/A</v>
      </c>
      <c r="Q530" s="58"/>
      <c r="S530" t="str">
        <f>VLOOKUP(K530/Iset1,IDMTData,IF(IChar1=NI1.3,6,IF(IChar1=NI3.0,4,IF(IChar1=VI,5,IF(IChar1=EI,7,IF(IChar1=EI.64,3,8))))))*_TM1</f>
        <v>0.5073683168</v>
      </c>
      <c r="T530" t="str">
        <f>VLOOKUP(K530/Iset2,IDMTData,IF(IChar2=NI1.3,6,IF(IChar2=NI3.0,4,IF(IChar2=VI,5,IF(IChar2=EI,7,IF(IChar2=EI.64,3,8))))))*_TM2</f>
        <v>0.3404582745</v>
      </c>
      <c r="U530" t="str">
        <f>VLOOKUP(K530/Iset3,IDMTData,IF(IChar3=NI1.3,6,IF(IChar3=NI3.0,4,IF(IChar3=VI,5,IF(IChar3=EI,7,IF(IChar3=EI.64,3,8))))))*_TM3</f>
        <v>#N/A</v>
      </c>
      <c r="V530" t="str">
        <f>VLOOKUP(K530/Iset4,IDMTData,IF(IChar4=NI1.3,6,IF(IChar4=NI3.0,4,IF(IChar4=VI,5,IF(IChar4=EI,7,IF(IChar4=EI.64,3,8))))))*_TM4</f>
        <v>#N/A</v>
      </c>
      <c r="W530" t="str">
        <f>VLOOKUP(K530/Iset5,IDMTData,IF(IChar5=NI1.3,6,IF(IChar5=NI3.0,4,IF(IChar5=VI,5,IF(IChar5=EI,7,IF(IChar5=EI.64,3,8))))))*_TM5</f>
        <v>#N/A</v>
      </c>
      <c r="Z530" s="58" t="str">
        <f t="shared" ref="Z530:AB530" si="1003">NA()</f>
        <v>#N/A</v>
      </c>
      <c r="AA530" s="58" t="str">
        <f t="shared" si="1003"/>
        <v>#N/A</v>
      </c>
      <c r="AB530" s="58" t="str">
        <f t="shared" si="1003"/>
        <v>#N/A</v>
      </c>
    </row>
    <row r="531" ht="12.75" customHeight="1">
      <c r="K531" s="57">
        <v>3940.0</v>
      </c>
      <c r="L531" s="58" t="str">
        <f t="shared" ref="L531:P531" si="1004">IF(S531=S530,NA(),S531)</f>
        <v>#N/A</v>
      </c>
      <c r="M531" s="58" t="str">
        <f t="shared" si="1004"/>
        <v>#N/A</v>
      </c>
      <c r="N531" s="58" t="str">
        <f t="shared" si="1004"/>
        <v>#N/A</v>
      </c>
      <c r="O531" s="58" t="str">
        <f t="shared" si="1004"/>
        <v>#N/A</v>
      </c>
      <c r="P531" s="58" t="str">
        <f t="shared" si="1004"/>
        <v>#N/A</v>
      </c>
      <c r="Q531" s="58"/>
      <c r="S531" t="str">
        <f>VLOOKUP(K531/Iset1,IDMTData,IF(IChar1=NI1.3,6,IF(IChar1=NI3.0,4,IF(IChar1=VI,5,IF(IChar1=EI,7,IF(IChar1=EI.64,3,8))))))*_TM1</f>
        <v>0.5073683168</v>
      </c>
      <c r="T531" t="str">
        <f>VLOOKUP(K531/Iset2,IDMTData,IF(IChar2=NI1.3,6,IF(IChar2=NI3.0,4,IF(IChar2=VI,5,IF(IChar2=EI,7,IF(IChar2=EI.64,3,8))))))*_TM2</f>
        <v>0.3404582745</v>
      </c>
      <c r="U531" t="str">
        <f>VLOOKUP(K531/Iset3,IDMTData,IF(IChar3=NI1.3,6,IF(IChar3=NI3.0,4,IF(IChar3=VI,5,IF(IChar3=EI,7,IF(IChar3=EI.64,3,8))))))*_TM3</f>
        <v>#N/A</v>
      </c>
      <c r="V531" t="str">
        <f>VLOOKUP(K531/Iset4,IDMTData,IF(IChar4=NI1.3,6,IF(IChar4=NI3.0,4,IF(IChar4=VI,5,IF(IChar4=EI,7,IF(IChar4=EI.64,3,8))))))*_TM4</f>
        <v>#N/A</v>
      </c>
      <c r="W531" t="str">
        <f>VLOOKUP(K531/Iset5,IDMTData,IF(IChar5=NI1.3,6,IF(IChar5=NI3.0,4,IF(IChar5=VI,5,IF(IChar5=EI,7,IF(IChar5=EI.64,3,8))))))*_TM5</f>
        <v>#N/A</v>
      </c>
      <c r="Z531" s="58" t="str">
        <f t="shared" ref="Z531:AB531" si="1005">NA()</f>
        <v>#N/A</v>
      </c>
      <c r="AA531" s="58" t="str">
        <f t="shared" si="1005"/>
        <v>#N/A</v>
      </c>
      <c r="AB531" s="58" t="str">
        <f t="shared" si="1005"/>
        <v>#N/A</v>
      </c>
    </row>
    <row r="532" ht="12.75" customHeight="1">
      <c r="K532" s="57">
        <v>3960.0</v>
      </c>
      <c r="L532" s="58" t="str">
        <f t="shared" ref="L532:P532" si="1006">IF(S532=S531,NA(),S532)</f>
        <v>#N/A</v>
      </c>
      <c r="M532" s="58" t="str">
        <f t="shared" si="1006"/>
        <v>#N/A</v>
      </c>
      <c r="N532" s="58" t="str">
        <f t="shared" si="1006"/>
        <v>#N/A</v>
      </c>
      <c r="O532" s="58" t="str">
        <f t="shared" si="1006"/>
        <v>#N/A</v>
      </c>
      <c r="P532" s="58" t="str">
        <f t="shared" si="1006"/>
        <v>#N/A</v>
      </c>
      <c r="Q532" s="58"/>
      <c r="S532" t="str">
        <f>VLOOKUP(K532/Iset1,IDMTData,IF(IChar1=NI1.3,6,IF(IChar1=NI3.0,4,IF(IChar1=VI,5,IF(IChar1=EI,7,IF(IChar1=EI.64,3,8))))))*_TM1</f>
        <v>0.5073683168</v>
      </c>
      <c r="T532" t="str">
        <f>VLOOKUP(K532/Iset2,IDMTData,IF(IChar2=NI1.3,6,IF(IChar2=NI3.0,4,IF(IChar2=VI,5,IF(IChar2=EI,7,IF(IChar2=EI.64,3,8))))))*_TM2</f>
        <v>0.3404582745</v>
      </c>
      <c r="U532" t="str">
        <f>VLOOKUP(K532/Iset3,IDMTData,IF(IChar3=NI1.3,6,IF(IChar3=NI3.0,4,IF(IChar3=VI,5,IF(IChar3=EI,7,IF(IChar3=EI.64,3,8))))))*_TM3</f>
        <v>#N/A</v>
      </c>
      <c r="V532" t="str">
        <f>VLOOKUP(K532/Iset4,IDMTData,IF(IChar4=NI1.3,6,IF(IChar4=NI3.0,4,IF(IChar4=VI,5,IF(IChar4=EI,7,IF(IChar4=EI.64,3,8))))))*_TM4</f>
        <v>#N/A</v>
      </c>
      <c r="W532" t="str">
        <f>VLOOKUP(K532/Iset5,IDMTData,IF(IChar5=NI1.3,6,IF(IChar5=NI3.0,4,IF(IChar5=VI,5,IF(IChar5=EI,7,IF(IChar5=EI.64,3,8))))))*_TM5</f>
        <v>#N/A</v>
      </c>
      <c r="Z532" s="58" t="str">
        <f t="shared" ref="Z532:AB532" si="1007">NA()</f>
        <v>#N/A</v>
      </c>
      <c r="AA532" s="58" t="str">
        <f t="shared" si="1007"/>
        <v>#N/A</v>
      </c>
      <c r="AB532" s="58" t="str">
        <f t="shared" si="1007"/>
        <v>#N/A</v>
      </c>
    </row>
    <row r="533" ht="12.75" customHeight="1">
      <c r="K533" s="57">
        <v>3980.0</v>
      </c>
      <c r="L533" s="58" t="str">
        <f t="shared" ref="L533:P533" si="1008">IF(S533=S532,NA(),S533)</f>
        <v>#N/A</v>
      </c>
      <c r="M533" s="58" t="str">
        <f t="shared" si="1008"/>
        <v>#N/A</v>
      </c>
      <c r="N533" s="58" t="str">
        <f t="shared" si="1008"/>
        <v>#N/A</v>
      </c>
      <c r="O533" s="58" t="str">
        <f t="shared" si="1008"/>
        <v>#N/A</v>
      </c>
      <c r="P533" s="58" t="str">
        <f t="shared" si="1008"/>
        <v>#N/A</v>
      </c>
      <c r="Q533" s="58"/>
      <c r="S533" t="str">
        <f>VLOOKUP(K533/Iset1,IDMTData,IF(IChar1=NI1.3,6,IF(IChar1=NI3.0,4,IF(IChar1=VI,5,IF(IChar1=EI,7,IF(IChar1=EI.64,3,8))))))*_TM1</f>
        <v>0.5073683168</v>
      </c>
      <c r="T533" t="str">
        <f>VLOOKUP(K533/Iset2,IDMTData,IF(IChar2=NI1.3,6,IF(IChar2=NI3.0,4,IF(IChar2=VI,5,IF(IChar2=EI,7,IF(IChar2=EI.64,3,8))))))*_TM2</f>
        <v>0.3404582745</v>
      </c>
      <c r="U533" t="str">
        <f>VLOOKUP(K533/Iset3,IDMTData,IF(IChar3=NI1.3,6,IF(IChar3=NI3.0,4,IF(IChar3=VI,5,IF(IChar3=EI,7,IF(IChar3=EI.64,3,8))))))*_TM3</f>
        <v>#N/A</v>
      </c>
      <c r="V533" t="str">
        <f>VLOOKUP(K533/Iset4,IDMTData,IF(IChar4=NI1.3,6,IF(IChar4=NI3.0,4,IF(IChar4=VI,5,IF(IChar4=EI,7,IF(IChar4=EI.64,3,8))))))*_TM4</f>
        <v>#N/A</v>
      </c>
      <c r="W533" t="str">
        <f>VLOOKUP(K533/Iset5,IDMTData,IF(IChar5=NI1.3,6,IF(IChar5=NI3.0,4,IF(IChar5=VI,5,IF(IChar5=EI,7,IF(IChar5=EI.64,3,8))))))*_TM5</f>
        <v>#N/A</v>
      </c>
      <c r="Z533" s="58" t="str">
        <f t="shared" ref="Z533:AB533" si="1009">NA()</f>
        <v>#N/A</v>
      </c>
      <c r="AA533" s="58" t="str">
        <f t="shared" si="1009"/>
        <v>#N/A</v>
      </c>
      <c r="AB533" s="58" t="str">
        <f t="shared" si="1009"/>
        <v>#N/A</v>
      </c>
    </row>
    <row r="534" ht="12.75" customHeight="1">
      <c r="K534" s="57">
        <v>4000.0</v>
      </c>
      <c r="L534" s="58" t="str">
        <f t="shared" ref="L534:P534" si="1010">IF(S534=S533,NA(),S534)</f>
        <v>0.4980</v>
      </c>
      <c r="M534" s="58" t="str">
        <f t="shared" si="1010"/>
        <v>0.3297</v>
      </c>
      <c r="N534" s="58" t="str">
        <f t="shared" si="1010"/>
        <v>#N/A</v>
      </c>
      <c r="O534" s="58" t="str">
        <f t="shared" si="1010"/>
        <v>#N/A</v>
      </c>
      <c r="P534" s="58" t="str">
        <f t="shared" si="1010"/>
        <v>#N/A</v>
      </c>
      <c r="Q534" s="58"/>
      <c r="S534" t="str">
        <f>VLOOKUP(K534/Iset1,IDMTData,IF(IChar1=NI1.3,6,IF(IChar1=NI3.0,4,IF(IChar1=VI,5,IF(IChar1=EI,7,IF(IChar1=EI.64,3,8))))))*_TM1</f>
        <v>0.4979756108</v>
      </c>
      <c r="T534" t="str">
        <f>VLOOKUP(K534/Iset2,IDMTData,IF(IChar2=NI1.3,6,IF(IChar2=NI3.0,4,IF(IChar2=VI,5,IF(IChar2=EI,7,IF(IChar2=EI.64,3,8))))))*_TM2</f>
        <v>0.3296773618</v>
      </c>
      <c r="U534" t="str">
        <f>VLOOKUP(K534/Iset3,IDMTData,IF(IChar3=NI1.3,6,IF(IChar3=NI3.0,4,IF(IChar3=VI,5,IF(IChar3=EI,7,IF(IChar3=EI.64,3,8))))))*_TM3</f>
        <v>#N/A</v>
      </c>
      <c r="V534" t="str">
        <f>VLOOKUP(K534/Iset4,IDMTData,IF(IChar4=NI1.3,6,IF(IChar4=NI3.0,4,IF(IChar4=VI,5,IF(IChar4=EI,7,IF(IChar4=EI.64,3,8))))))*_TM4</f>
        <v>#N/A</v>
      </c>
      <c r="W534" t="str">
        <f>VLOOKUP(K534/Iset5,IDMTData,IF(IChar5=NI1.3,6,IF(IChar5=NI3.0,4,IF(IChar5=VI,5,IF(IChar5=EI,7,IF(IChar5=EI.64,3,8))))))*_TM5</f>
        <v>#N/A</v>
      </c>
      <c r="Z534" t="str">
        <f>VLOOKUP(K534/1600,IDMTData,3)*0.1</f>
        <v>1.011505188</v>
      </c>
      <c r="AA534" t="str">
        <f>VLOOKUP(K534/2850,IDMTData,3)*0.1</f>
        <v>6.229166667</v>
      </c>
      <c r="AB534" t="str">
        <f>VLOOKUP(K534/3200,IDMTData,3)*0.1</f>
        <v>10.63111111</v>
      </c>
    </row>
    <row r="535" ht="12.75" customHeight="1">
      <c r="K535" s="57">
        <v>4040.0</v>
      </c>
      <c r="L535" s="58" t="str">
        <f t="shared" ref="L535:P535" si="1011">IF(S535=S534,NA(),S535)</f>
        <v>#N/A</v>
      </c>
      <c r="M535" s="58" t="str">
        <f t="shared" si="1011"/>
        <v>#N/A</v>
      </c>
      <c r="N535" s="58" t="str">
        <f t="shared" si="1011"/>
        <v>#N/A</v>
      </c>
      <c r="O535" s="58" t="str">
        <f t="shared" si="1011"/>
        <v>#N/A</v>
      </c>
      <c r="P535" s="58" t="str">
        <f t="shared" si="1011"/>
        <v>#N/A</v>
      </c>
      <c r="Q535" s="58"/>
      <c r="S535" t="str">
        <f>VLOOKUP(K535/Iset1,IDMTData,IF(IChar1=NI1.3,6,IF(IChar1=NI3.0,4,IF(IChar1=VI,5,IF(IChar1=EI,7,IF(IChar1=EI.64,3,8))))))*_TM1</f>
        <v>0.4979756108</v>
      </c>
      <c r="T535" t="str">
        <f>VLOOKUP(K535/Iset2,IDMTData,IF(IChar2=NI1.3,6,IF(IChar2=NI3.0,4,IF(IChar2=VI,5,IF(IChar2=EI,7,IF(IChar2=EI.64,3,8))))))*_TM2</f>
        <v>0.3296773618</v>
      </c>
      <c r="U535" t="str">
        <f>VLOOKUP(K535/Iset3,IDMTData,IF(IChar3=NI1.3,6,IF(IChar3=NI3.0,4,IF(IChar3=VI,5,IF(IChar3=EI,7,IF(IChar3=EI.64,3,8))))))*_TM3</f>
        <v>#N/A</v>
      </c>
      <c r="V535" t="str">
        <f>VLOOKUP(K535/Iset4,IDMTData,IF(IChar4=NI1.3,6,IF(IChar4=NI3.0,4,IF(IChar4=VI,5,IF(IChar4=EI,7,IF(IChar4=EI.64,3,8))))))*_TM4</f>
        <v>#N/A</v>
      </c>
      <c r="W535" t="str">
        <f>VLOOKUP(K535/Iset5,IDMTData,IF(IChar5=NI1.3,6,IF(IChar5=NI3.0,4,IF(IChar5=VI,5,IF(IChar5=EI,7,IF(IChar5=EI.64,3,8))))))*_TM5</f>
        <v>#N/A</v>
      </c>
      <c r="Z535" s="58" t="str">
        <f t="shared" ref="Z535:AB535" si="1012">NA()</f>
        <v>#N/A</v>
      </c>
      <c r="AA535" s="58" t="str">
        <f t="shared" si="1012"/>
        <v>#N/A</v>
      </c>
      <c r="AB535" s="58" t="str">
        <f t="shared" si="1012"/>
        <v>#N/A</v>
      </c>
    </row>
    <row r="536" ht="12.75" customHeight="1">
      <c r="K536" s="57">
        <v>4080.0</v>
      </c>
      <c r="L536" s="58" t="str">
        <f t="shared" ref="L536:P536" si="1013">IF(S536=S535,NA(),S536)</f>
        <v>#N/A</v>
      </c>
      <c r="M536" s="58" t="str">
        <f t="shared" si="1013"/>
        <v>#N/A</v>
      </c>
      <c r="N536" s="58" t="str">
        <f t="shared" si="1013"/>
        <v>#N/A</v>
      </c>
      <c r="O536" s="58" t="str">
        <f t="shared" si="1013"/>
        <v>#N/A</v>
      </c>
      <c r="P536" s="58" t="str">
        <f t="shared" si="1013"/>
        <v>#N/A</v>
      </c>
      <c r="Q536" s="58"/>
      <c r="S536" t="str">
        <f>VLOOKUP(K536/Iset1,IDMTData,IF(IChar1=NI1.3,6,IF(IChar1=NI3.0,4,IF(IChar1=VI,5,IF(IChar1=EI,7,IF(IChar1=EI.64,3,8))))))*_TM1</f>
        <v>0.4979756108</v>
      </c>
      <c r="T536" t="str">
        <f>VLOOKUP(K536/Iset2,IDMTData,IF(IChar2=NI1.3,6,IF(IChar2=NI3.0,4,IF(IChar2=VI,5,IF(IChar2=EI,7,IF(IChar2=EI.64,3,8))))))*_TM2</f>
        <v>0.3296773618</v>
      </c>
      <c r="U536" t="str">
        <f>VLOOKUP(K536/Iset3,IDMTData,IF(IChar3=NI1.3,6,IF(IChar3=NI3.0,4,IF(IChar3=VI,5,IF(IChar3=EI,7,IF(IChar3=EI.64,3,8))))))*_TM3</f>
        <v>#N/A</v>
      </c>
      <c r="V536" t="str">
        <f>VLOOKUP(K536/Iset4,IDMTData,IF(IChar4=NI1.3,6,IF(IChar4=NI3.0,4,IF(IChar4=VI,5,IF(IChar4=EI,7,IF(IChar4=EI.64,3,8))))))*_TM4</f>
        <v>#N/A</v>
      </c>
      <c r="W536" t="str">
        <f>VLOOKUP(K536/Iset5,IDMTData,IF(IChar5=NI1.3,6,IF(IChar5=NI3.0,4,IF(IChar5=VI,5,IF(IChar5=EI,7,IF(IChar5=EI.64,3,8))))))*_TM5</f>
        <v>#N/A</v>
      </c>
      <c r="Z536" s="58" t="str">
        <f t="shared" ref="Z536:AB536" si="1014">NA()</f>
        <v>#N/A</v>
      </c>
      <c r="AA536" s="58" t="str">
        <f t="shared" si="1014"/>
        <v>#N/A</v>
      </c>
      <c r="AB536" s="58" t="str">
        <f t="shared" si="1014"/>
        <v>#N/A</v>
      </c>
    </row>
    <row r="537" ht="12.75" customHeight="1">
      <c r="K537" s="57">
        <v>4120.0</v>
      </c>
      <c r="L537" s="58" t="str">
        <f t="shared" ref="L537:P537" si="1015">IF(S537=S536,NA(),S537)</f>
        <v>0.4891</v>
      </c>
      <c r="M537" s="58" t="str">
        <f t="shared" si="1015"/>
        <v>#N/A</v>
      </c>
      <c r="N537" s="58" t="str">
        <f t="shared" si="1015"/>
        <v>#N/A</v>
      </c>
      <c r="O537" s="58" t="str">
        <f t="shared" si="1015"/>
        <v>#N/A</v>
      </c>
      <c r="P537" s="58" t="str">
        <f t="shared" si="1015"/>
        <v>#N/A</v>
      </c>
      <c r="Q537" s="58"/>
      <c r="S537" t="str">
        <f>VLOOKUP(K537/Iset1,IDMTData,IF(IChar1=NI1.3,6,IF(IChar1=NI3.0,4,IF(IChar1=VI,5,IF(IChar1=EI,7,IF(IChar1=EI.64,3,8))))))*_TM1</f>
        <v>0.4891395579</v>
      </c>
      <c r="T537" t="str">
        <f>VLOOKUP(K537/Iset2,IDMTData,IF(IChar2=NI1.3,6,IF(IChar2=NI3.0,4,IF(IChar2=VI,5,IF(IChar2=EI,7,IF(IChar2=EI.64,3,8))))))*_TM2</f>
        <v>0.3296773618</v>
      </c>
      <c r="U537" t="str">
        <f>VLOOKUP(K537/Iset3,IDMTData,IF(IChar3=NI1.3,6,IF(IChar3=NI3.0,4,IF(IChar3=VI,5,IF(IChar3=EI,7,IF(IChar3=EI.64,3,8))))))*_TM3</f>
        <v>#N/A</v>
      </c>
      <c r="V537" t="str">
        <f>VLOOKUP(K537/Iset4,IDMTData,IF(IChar4=NI1.3,6,IF(IChar4=NI3.0,4,IF(IChar4=VI,5,IF(IChar4=EI,7,IF(IChar4=EI.64,3,8))))))*_TM4</f>
        <v>#N/A</v>
      </c>
      <c r="W537" t="str">
        <f>VLOOKUP(K537/Iset5,IDMTData,IF(IChar5=NI1.3,6,IF(IChar5=NI3.0,4,IF(IChar5=VI,5,IF(IChar5=EI,7,IF(IChar5=EI.64,3,8))))))*_TM5</f>
        <v>#N/A</v>
      </c>
      <c r="Z537" s="58" t="str">
        <f t="shared" ref="Z537:AB537" si="1016">NA()</f>
        <v>#N/A</v>
      </c>
      <c r="AA537" s="58" t="str">
        <f t="shared" si="1016"/>
        <v>#N/A</v>
      </c>
      <c r="AB537" s="58" t="str">
        <f t="shared" si="1016"/>
        <v>#N/A</v>
      </c>
    </row>
    <row r="538" ht="12.75" customHeight="1">
      <c r="K538" s="57">
        <v>4160.0</v>
      </c>
      <c r="L538" s="58" t="str">
        <f t="shared" ref="L538:P538" si="1017">IF(S538=S537,NA(),S538)</f>
        <v>#N/A</v>
      </c>
      <c r="M538" s="58" t="str">
        <f t="shared" si="1017"/>
        <v>#N/A</v>
      </c>
      <c r="N538" s="58" t="str">
        <f t="shared" si="1017"/>
        <v>#N/A</v>
      </c>
      <c r="O538" s="58" t="str">
        <f t="shared" si="1017"/>
        <v>#N/A</v>
      </c>
      <c r="P538" s="58" t="str">
        <f t="shared" si="1017"/>
        <v>#N/A</v>
      </c>
      <c r="Q538" s="58"/>
      <c r="S538" t="str">
        <f>VLOOKUP(K538/Iset1,IDMTData,IF(IChar1=NI1.3,6,IF(IChar1=NI3.0,4,IF(IChar1=VI,5,IF(IChar1=EI,7,IF(IChar1=EI.64,3,8))))))*_TM1</f>
        <v>0.4891395579</v>
      </c>
      <c r="T538" t="str">
        <f>VLOOKUP(K538/Iset2,IDMTData,IF(IChar2=NI1.3,6,IF(IChar2=NI3.0,4,IF(IChar2=VI,5,IF(IChar2=EI,7,IF(IChar2=EI.64,3,8))))))*_TM2</f>
        <v>0.3296773618</v>
      </c>
      <c r="U538" t="str">
        <f>VLOOKUP(K538/Iset3,IDMTData,IF(IChar3=NI1.3,6,IF(IChar3=NI3.0,4,IF(IChar3=VI,5,IF(IChar3=EI,7,IF(IChar3=EI.64,3,8))))))*_TM3</f>
        <v>#N/A</v>
      </c>
      <c r="V538" t="str">
        <f>VLOOKUP(K538/Iset4,IDMTData,IF(IChar4=NI1.3,6,IF(IChar4=NI3.0,4,IF(IChar4=VI,5,IF(IChar4=EI,7,IF(IChar4=EI.64,3,8))))))*_TM4</f>
        <v>#N/A</v>
      </c>
      <c r="W538" t="str">
        <f>VLOOKUP(K538/Iset5,IDMTData,IF(IChar5=NI1.3,6,IF(IChar5=NI3.0,4,IF(IChar5=VI,5,IF(IChar5=EI,7,IF(IChar5=EI.64,3,8))))))*_TM5</f>
        <v>#N/A</v>
      </c>
      <c r="Z538" s="58" t="str">
        <f t="shared" ref="Z538:AB538" si="1018">NA()</f>
        <v>#N/A</v>
      </c>
      <c r="AA538" s="58" t="str">
        <f t="shared" si="1018"/>
        <v>#N/A</v>
      </c>
      <c r="AB538" s="58" t="str">
        <f t="shared" si="1018"/>
        <v>#N/A</v>
      </c>
    </row>
    <row r="539" ht="12.75" customHeight="1">
      <c r="K539" s="57">
        <v>4200.0</v>
      </c>
      <c r="L539" s="58" t="str">
        <f t="shared" ref="L539:P539" si="1019">IF(S539=S538,NA(),S539)</f>
        <v>0.4808</v>
      </c>
      <c r="M539" s="58" t="str">
        <f t="shared" si="1019"/>
        <v>#N/A</v>
      </c>
      <c r="N539" s="58" t="str">
        <f t="shared" si="1019"/>
        <v>#N/A</v>
      </c>
      <c r="O539" s="58" t="str">
        <f t="shared" si="1019"/>
        <v>#N/A</v>
      </c>
      <c r="P539" s="58" t="str">
        <f t="shared" si="1019"/>
        <v>#N/A</v>
      </c>
      <c r="Q539" s="58"/>
      <c r="S539" t="str">
        <f>VLOOKUP(K539/Iset1,IDMTData,IF(IChar1=NI1.3,6,IF(IChar1=NI3.0,4,IF(IChar1=VI,5,IF(IChar1=EI,7,IF(IChar1=EI.64,3,8))))))*_TM1</f>
        <v>0.4808096316</v>
      </c>
      <c r="T539" t="str">
        <f>VLOOKUP(K539/Iset2,IDMTData,IF(IChar2=NI1.3,6,IF(IChar2=NI3.0,4,IF(IChar2=VI,5,IF(IChar2=EI,7,IF(IChar2=EI.64,3,8))))))*_TM2</f>
        <v>0.3296773618</v>
      </c>
      <c r="U539" t="str">
        <f>VLOOKUP(K539/Iset3,IDMTData,IF(IChar3=NI1.3,6,IF(IChar3=NI3.0,4,IF(IChar3=VI,5,IF(IChar3=EI,7,IF(IChar3=EI.64,3,8))))))*_TM3</f>
        <v>#N/A</v>
      </c>
      <c r="V539" t="str">
        <f>VLOOKUP(K539/Iset4,IDMTData,IF(IChar4=NI1.3,6,IF(IChar4=NI3.0,4,IF(IChar4=VI,5,IF(IChar4=EI,7,IF(IChar4=EI.64,3,8))))))*_TM4</f>
        <v>#N/A</v>
      </c>
      <c r="W539" t="str">
        <f>VLOOKUP(K539/Iset5,IDMTData,IF(IChar5=NI1.3,6,IF(IChar5=NI3.0,4,IF(IChar5=VI,5,IF(IChar5=EI,7,IF(IChar5=EI.64,3,8))))))*_TM5</f>
        <v>#N/A</v>
      </c>
      <c r="Z539" t="str">
        <f>VLOOKUP(K539/1600,IDMTData,3)*0.1</f>
        <v>0.8947331254</v>
      </c>
      <c r="AA539" t="str">
        <f>VLOOKUP(K539/2850,IDMTData,3)*0.1</f>
        <v>5.151175812</v>
      </c>
      <c r="AB539" t="str">
        <f>VLOOKUP(K539/3200,IDMTData,3)*0.1</f>
        <v>8.350788996</v>
      </c>
    </row>
    <row r="540" ht="12.75" customHeight="1">
      <c r="K540" s="57">
        <v>4240.0</v>
      </c>
      <c r="L540" s="58" t="str">
        <f t="shared" ref="L540:P540" si="1020">IF(S540=S539,NA(),S540)</f>
        <v>#N/A</v>
      </c>
      <c r="M540" s="58" t="str">
        <f t="shared" si="1020"/>
        <v>#N/A</v>
      </c>
      <c r="N540" s="58" t="str">
        <f t="shared" si="1020"/>
        <v>#N/A</v>
      </c>
      <c r="O540" s="58" t="str">
        <f t="shared" si="1020"/>
        <v>#N/A</v>
      </c>
      <c r="P540" s="58" t="str">
        <f t="shared" si="1020"/>
        <v>#N/A</v>
      </c>
      <c r="Q540" s="58"/>
      <c r="S540" t="str">
        <f>VLOOKUP(K540/Iset1,IDMTData,IF(IChar1=NI1.3,6,IF(IChar1=NI3.0,4,IF(IChar1=VI,5,IF(IChar1=EI,7,IF(IChar1=EI.64,3,8))))))*_TM1</f>
        <v>0.4808096316</v>
      </c>
      <c r="T540" t="str">
        <f>VLOOKUP(K540/Iset2,IDMTData,IF(IChar2=NI1.3,6,IF(IChar2=NI3.0,4,IF(IChar2=VI,5,IF(IChar2=EI,7,IF(IChar2=EI.64,3,8))))))*_TM2</f>
        <v>0.3296773618</v>
      </c>
      <c r="U540" t="str">
        <f>VLOOKUP(K540/Iset3,IDMTData,IF(IChar3=NI1.3,6,IF(IChar3=NI3.0,4,IF(IChar3=VI,5,IF(IChar3=EI,7,IF(IChar3=EI.64,3,8))))))*_TM3</f>
        <v>#N/A</v>
      </c>
      <c r="V540" t="str">
        <f>VLOOKUP(K540/Iset4,IDMTData,IF(IChar4=NI1.3,6,IF(IChar4=NI3.0,4,IF(IChar4=VI,5,IF(IChar4=EI,7,IF(IChar4=EI.64,3,8))))))*_TM4</f>
        <v>#N/A</v>
      </c>
      <c r="W540" t="str">
        <f>VLOOKUP(K540/Iset5,IDMTData,IF(IChar5=NI1.3,6,IF(IChar5=NI3.0,4,IF(IChar5=VI,5,IF(IChar5=EI,7,IF(IChar5=EI.64,3,8))))))*_TM5</f>
        <v>#N/A</v>
      </c>
      <c r="Z540" s="58" t="str">
        <f t="shared" ref="Z540:AB540" si="1021">NA()</f>
        <v>#N/A</v>
      </c>
      <c r="AA540" s="58" t="str">
        <f t="shared" si="1021"/>
        <v>#N/A</v>
      </c>
      <c r="AB540" s="58" t="str">
        <f t="shared" si="1021"/>
        <v>#N/A</v>
      </c>
    </row>
    <row r="541" ht="12.75" customHeight="1">
      <c r="K541" s="57">
        <v>4280.0</v>
      </c>
      <c r="L541" s="58" t="str">
        <f t="shared" ref="L541:P541" si="1022">IF(S541=S540,NA(),S541)</f>
        <v>#N/A</v>
      </c>
      <c r="M541" s="58" t="str">
        <f t="shared" si="1022"/>
        <v>0.3201</v>
      </c>
      <c r="N541" s="58" t="str">
        <f t="shared" si="1022"/>
        <v>#N/A</v>
      </c>
      <c r="O541" s="58" t="str">
        <f t="shared" si="1022"/>
        <v>#N/A</v>
      </c>
      <c r="P541" s="58" t="str">
        <f t="shared" si="1022"/>
        <v>#N/A</v>
      </c>
      <c r="Q541" s="58"/>
      <c r="S541" t="str">
        <f>VLOOKUP(K541/Iset1,IDMTData,IF(IChar1=NI1.3,6,IF(IChar1=NI3.0,4,IF(IChar1=VI,5,IF(IChar1=EI,7,IF(IChar1=EI.64,3,8))))))*_TM1</f>
        <v>0.4808096316</v>
      </c>
      <c r="T541" t="str">
        <f>VLOOKUP(K541/Iset2,IDMTData,IF(IChar2=NI1.3,6,IF(IChar2=NI3.0,4,IF(IChar2=VI,5,IF(IChar2=EI,7,IF(IChar2=EI.64,3,8))))))*_TM2</f>
        <v>0.3201426242</v>
      </c>
      <c r="U541" t="str">
        <f>VLOOKUP(K541/Iset3,IDMTData,IF(IChar3=NI1.3,6,IF(IChar3=NI3.0,4,IF(IChar3=VI,5,IF(IChar3=EI,7,IF(IChar3=EI.64,3,8))))))*_TM3</f>
        <v>#N/A</v>
      </c>
      <c r="V541" t="str">
        <f>VLOOKUP(K541/Iset4,IDMTData,IF(IChar4=NI1.3,6,IF(IChar4=NI3.0,4,IF(IChar4=VI,5,IF(IChar4=EI,7,IF(IChar4=EI.64,3,8))))))*_TM4</f>
        <v>#N/A</v>
      </c>
      <c r="W541" t="str">
        <f>VLOOKUP(K541/Iset5,IDMTData,IF(IChar5=NI1.3,6,IF(IChar5=NI3.0,4,IF(IChar5=VI,5,IF(IChar5=EI,7,IF(IChar5=EI.64,3,8))))))*_TM5</f>
        <v>#N/A</v>
      </c>
      <c r="Z541" s="58" t="str">
        <f t="shared" ref="Z541:AB541" si="1023">NA()</f>
        <v>#N/A</v>
      </c>
      <c r="AA541" s="58" t="str">
        <f t="shared" si="1023"/>
        <v>#N/A</v>
      </c>
      <c r="AB541" s="58" t="str">
        <f t="shared" si="1023"/>
        <v>#N/A</v>
      </c>
    </row>
    <row r="542" ht="12.75" customHeight="1">
      <c r="K542" s="57">
        <v>4320.0</v>
      </c>
      <c r="L542" s="58" t="str">
        <f t="shared" ref="L542:P542" si="1024">IF(S542=S541,NA(),S542)</f>
        <v>0.4729</v>
      </c>
      <c r="M542" s="58" t="str">
        <f t="shared" si="1024"/>
        <v>#N/A</v>
      </c>
      <c r="N542" s="58" t="str">
        <f t="shared" si="1024"/>
        <v>#N/A</v>
      </c>
      <c r="O542" s="58" t="str">
        <f t="shared" si="1024"/>
        <v>#N/A</v>
      </c>
      <c r="P542" s="58" t="str">
        <f t="shared" si="1024"/>
        <v>#N/A</v>
      </c>
      <c r="Q542" s="58"/>
      <c r="S542" t="str">
        <f>VLOOKUP(K542/Iset1,IDMTData,IF(IChar1=NI1.3,6,IF(IChar1=NI3.0,4,IF(IChar1=VI,5,IF(IChar1=EI,7,IF(IChar1=EI.64,3,8))))))*_TM1</f>
        <v>0.4729413357</v>
      </c>
      <c r="T542" t="str">
        <f>VLOOKUP(K542/Iset2,IDMTData,IF(IChar2=NI1.3,6,IF(IChar2=NI3.0,4,IF(IChar2=VI,5,IF(IChar2=EI,7,IF(IChar2=EI.64,3,8))))))*_TM2</f>
        <v>0.3201426242</v>
      </c>
      <c r="U542" t="str">
        <f>VLOOKUP(K542/Iset3,IDMTData,IF(IChar3=NI1.3,6,IF(IChar3=NI3.0,4,IF(IChar3=VI,5,IF(IChar3=EI,7,IF(IChar3=EI.64,3,8))))))*_TM3</f>
        <v>#N/A</v>
      </c>
      <c r="V542" t="str">
        <f>VLOOKUP(K542/Iset4,IDMTData,IF(IChar4=NI1.3,6,IF(IChar4=NI3.0,4,IF(IChar4=VI,5,IF(IChar4=EI,7,IF(IChar4=EI.64,3,8))))))*_TM4</f>
        <v>#N/A</v>
      </c>
      <c r="W542" t="str">
        <f>VLOOKUP(K542/Iset5,IDMTData,IF(IChar5=NI1.3,6,IF(IChar5=NI3.0,4,IF(IChar5=VI,5,IF(IChar5=EI,7,IF(IChar5=EI.64,3,8))))))*_TM5</f>
        <v>#N/A</v>
      </c>
      <c r="Z542" s="58" t="str">
        <f t="shared" ref="Z542:AB542" si="1025">NA()</f>
        <v>#N/A</v>
      </c>
      <c r="AA542" s="58" t="str">
        <f t="shared" si="1025"/>
        <v>#N/A</v>
      </c>
      <c r="AB542" s="58" t="str">
        <f t="shared" si="1025"/>
        <v>#N/A</v>
      </c>
    </row>
    <row r="543" ht="12.75" customHeight="1">
      <c r="K543" s="57">
        <v>4360.0</v>
      </c>
      <c r="L543" s="58" t="str">
        <f t="shared" ref="L543:P543" si="1026">IF(S543=S542,NA(),S543)</f>
        <v>#N/A</v>
      </c>
      <c r="M543" s="58" t="str">
        <f t="shared" si="1026"/>
        <v>#N/A</v>
      </c>
      <c r="N543" s="58" t="str">
        <f t="shared" si="1026"/>
        <v>#N/A</v>
      </c>
      <c r="O543" s="58" t="str">
        <f t="shared" si="1026"/>
        <v>#N/A</v>
      </c>
      <c r="P543" s="58" t="str">
        <f t="shared" si="1026"/>
        <v>#N/A</v>
      </c>
      <c r="Q543" s="58"/>
      <c r="S543" t="str">
        <f>VLOOKUP(K543/Iset1,IDMTData,IF(IChar1=NI1.3,6,IF(IChar1=NI3.0,4,IF(IChar1=VI,5,IF(IChar1=EI,7,IF(IChar1=EI.64,3,8))))))*_TM1</f>
        <v>0.4729413357</v>
      </c>
      <c r="T543" t="str">
        <f>VLOOKUP(K543/Iset2,IDMTData,IF(IChar2=NI1.3,6,IF(IChar2=NI3.0,4,IF(IChar2=VI,5,IF(IChar2=EI,7,IF(IChar2=EI.64,3,8))))))*_TM2</f>
        <v>0.3201426242</v>
      </c>
      <c r="U543" t="str">
        <f>VLOOKUP(K543/Iset3,IDMTData,IF(IChar3=NI1.3,6,IF(IChar3=NI3.0,4,IF(IChar3=VI,5,IF(IChar3=EI,7,IF(IChar3=EI.64,3,8))))))*_TM3</f>
        <v>#N/A</v>
      </c>
      <c r="V543" t="str">
        <f>VLOOKUP(K543/Iset4,IDMTData,IF(IChar4=NI1.3,6,IF(IChar4=NI3.0,4,IF(IChar4=VI,5,IF(IChar4=EI,7,IF(IChar4=EI.64,3,8))))))*_TM4</f>
        <v>#N/A</v>
      </c>
      <c r="W543" t="str">
        <f>VLOOKUP(K543/Iset5,IDMTData,IF(IChar5=NI1.3,6,IF(IChar5=NI3.0,4,IF(IChar5=VI,5,IF(IChar5=EI,7,IF(IChar5=EI.64,3,8))))))*_TM5</f>
        <v>#N/A</v>
      </c>
      <c r="Z543" s="58" t="str">
        <f t="shared" ref="Z543:AB543" si="1027">NA()</f>
        <v>#N/A</v>
      </c>
      <c r="AA543" s="58" t="str">
        <f t="shared" si="1027"/>
        <v>#N/A</v>
      </c>
      <c r="AB543" s="58" t="str">
        <f t="shared" si="1027"/>
        <v>#N/A</v>
      </c>
    </row>
    <row r="544" ht="12.75" customHeight="1">
      <c r="K544" s="57">
        <v>4400.0</v>
      </c>
      <c r="L544" s="58" t="str">
        <f t="shared" ref="L544:P544" si="1028">IF(S544=S543,NA(),S544)</f>
        <v>0.4655</v>
      </c>
      <c r="M544" s="58" t="str">
        <f t="shared" si="1028"/>
        <v>#N/A</v>
      </c>
      <c r="N544" s="58" t="str">
        <f t="shared" si="1028"/>
        <v>#N/A</v>
      </c>
      <c r="O544" s="58" t="str">
        <f t="shared" si="1028"/>
        <v>#N/A</v>
      </c>
      <c r="P544" s="58" t="str">
        <f t="shared" si="1028"/>
        <v>#N/A</v>
      </c>
      <c r="Q544" s="58"/>
      <c r="S544" t="str">
        <f>VLOOKUP(K544/Iset1,IDMTData,IF(IChar1=NI1.3,6,IF(IChar1=NI3.0,4,IF(IChar1=VI,5,IF(IChar1=EI,7,IF(IChar1=EI.64,3,8))))))*_TM1</f>
        <v>0.4654953253</v>
      </c>
      <c r="T544" t="str">
        <f>VLOOKUP(K544/Iset2,IDMTData,IF(IChar2=NI1.3,6,IF(IChar2=NI3.0,4,IF(IChar2=VI,5,IF(IChar2=EI,7,IF(IChar2=EI.64,3,8))))))*_TM2</f>
        <v>0.3201426242</v>
      </c>
      <c r="U544" t="str">
        <f>VLOOKUP(K544/Iset3,IDMTData,IF(IChar3=NI1.3,6,IF(IChar3=NI3.0,4,IF(IChar3=VI,5,IF(IChar3=EI,7,IF(IChar3=EI.64,3,8))))))*_TM3</f>
        <v>#N/A</v>
      </c>
      <c r="V544" t="str">
        <f>VLOOKUP(K544/Iset4,IDMTData,IF(IChar4=NI1.3,6,IF(IChar4=NI3.0,4,IF(IChar4=VI,5,IF(IChar4=EI,7,IF(IChar4=EI.64,3,8))))))*_TM4</f>
        <v>#N/A</v>
      </c>
      <c r="W544" t="str">
        <f>VLOOKUP(K544/Iset5,IDMTData,IF(IChar5=NI1.3,6,IF(IChar5=NI3.0,4,IF(IChar5=VI,5,IF(IChar5=EI,7,IF(IChar5=EI.64,3,8))))))*_TM5</f>
        <v>#N/A</v>
      </c>
      <c r="Z544" t="str">
        <f>VLOOKUP(K544/1600,IDMTData,3)*0.1</f>
        <v>0.7982286892</v>
      </c>
      <c r="AA544" t="str">
        <f>VLOOKUP(K544/2850,IDMTData,3)*0.1</f>
        <v>4.359871683</v>
      </c>
      <c r="AB544" t="str">
        <f>VLOOKUP(K544/3200,IDMTData,3)*0.1</f>
        <v>6.819477706</v>
      </c>
    </row>
    <row r="545" ht="12.75" customHeight="1">
      <c r="K545" s="57">
        <v>4440.0</v>
      </c>
      <c r="L545" s="58" t="str">
        <f t="shared" ref="L545:P545" si="1029">IF(S545=S544,NA(),S545)</f>
        <v>#N/A</v>
      </c>
      <c r="M545" s="58" t="str">
        <f t="shared" si="1029"/>
        <v>#N/A</v>
      </c>
      <c r="N545" s="58" t="str">
        <f t="shared" si="1029"/>
        <v>#N/A</v>
      </c>
      <c r="O545" s="58" t="str">
        <f t="shared" si="1029"/>
        <v>#N/A</v>
      </c>
      <c r="P545" s="58" t="str">
        <f t="shared" si="1029"/>
        <v>#N/A</v>
      </c>
      <c r="Q545" s="58"/>
      <c r="S545" t="str">
        <f>VLOOKUP(K545/Iset1,IDMTData,IF(IChar1=NI1.3,6,IF(IChar1=NI3.0,4,IF(IChar1=VI,5,IF(IChar1=EI,7,IF(IChar1=EI.64,3,8))))))*_TM1</f>
        <v>0.4654953253</v>
      </c>
      <c r="T545" t="str">
        <f>VLOOKUP(K545/Iset2,IDMTData,IF(IChar2=NI1.3,6,IF(IChar2=NI3.0,4,IF(IChar2=VI,5,IF(IChar2=EI,7,IF(IChar2=EI.64,3,8))))))*_TM2</f>
        <v>0.3201426242</v>
      </c>
      <c r="U545" t="str">
        <f>VLOOKUP(K545/Iset3,IDMTData,IF(IChar3=NI1.3,6,IF(IChar3=NI3.0,4,IF(IChar3=VI,5,IF(IChar3=EI,7,IF(IChar3=EI.64,3,8))))))*_TM3</f>
        <v>#N/A</v>
      </c>
      <c r="V545" t="str">
        <f>VLOOKUP(K545/Iset4,IDMTData,IF(IChar4=NI1.3,6,IF(IChar4=NI3.0,4,IF(IChar4=VI,5,IF(IChar4=EI,7,IF(IChar4=EI.64,3,8))))))*_TM4</f>
        <v>#N/A</v>
      </c>
      <c r="W545" t="str">
        <f>VLOOKUP(K545/Iset5,IDMTData,IF(IChar5=NI1.3,6,IF(IChar5=NI3.0,4,IF(IChar5=VI,5,IF(IChar5=EI,7,IF(IChar5=EI.64,3,8))))))*_TM5</f>
        <v>#N/A</v>
      </c>
      <c r="Z545" s="58" t="str">
        <f t="shared" ref="Z545:AB545" si="1030">NA()</f>
        <v>#N/A</v>
      </c>
      <c r="AA545" s="58" t="str">
        <f t="shared" si="1030"/>
        <v>#N/A</v>
      </c>
      <c r="AB545" s="58" t="str">
        <f t="shared" si="1030"/>
        <v>#N/A</v>
      </c>
    </row>
    <row r="546" ht="12.75" customHeight="1">
      <c r="K546" s="57">
        <v>4480.0</v>
      </c>
      <c r="L546" s="58" t="str">
        <f t="shared" ref="L546:P546" si="1031">IF(S546=S545,NA(),S546)</f>
        <v>#N/A</v>
      </c>
      <c r="M546" s="58" t="str">
        <f t="shared" si="1031"/>
        <v>#N/A</v>
      </c>
      <c r="N546" s="58" t="str">
        <f t="shared" si="1031"/>
        <v>#N/A</v>
      </c>
      <c r="O546" s="58" t="str">
        <f t="shared" si="1031"/>
        <v>#N/A</v>
      </c>
      <c r="P546" s="58" t="str">
        <f t="shared" si="1031"/>
        <v>#N/A</v>
      </c>
      <c r="Q546" s="58"/>
      <c r="S546" t="str">
        <f>VLOOKUP(K546/Iset1,IDMTData,IF(IChar1=NI1.3,6,IF(IChar1=NI3.0,4,IF(IChar1=VI,5,IF(IChar1=EI,7,IF(IChar1=EI.64,3,8))))))*_TM1</f>
        <v>0.4654953253</v>
      </c>
      <c r="T546" t="str">
        <f>VLOOKUP(K546/Iset2,IDMTData,IF(IChar2=NI1.3,6,IF(IChar2=NI3.0,4,IF(IChar2=VI,5,IF(IChar2=EI,7,IF(IChar2=EI.64,3,8))))))*_TM2</f>
        <v>0.3201426242</v>
      </c>
      <c r="U546" t="str">
        <f>VLOOKUP(K546/Iset3,IDMTData,IF(IChar3=NI1.3,6,IF(IChar3=NI3.0,4,IF(IChar3=VI,5,IF(IChar3=EI,7,IF(IChar3=EI.64,3,8))))))*_TM3</f>
        <v>#N/A</v>
      </c>
      <c r="V546" t="str">
        <f>VLOOKUP(K546/Iset4,IDMTData,IF(IChar4=NI1.3,6,IF(IChar4=NI3.0,4,IF(IChar4=VI,5,IF(IChar4=EI,7,IF(IChar4=EI.64,3,8))))))*_TM4</f>
        <v>#N/A</v>
      </c>
      <c r="W546" t="str">
        <f>VLOOKUP(K546/Iset5,IDMTData,IF(IChar5=NI1.3,6,IF(IChar5=NI3.0,4,IF(IChar5=VI,5,IF(IChar5=EI,7,IF(IChar5=EI.64,3,8))))))*_TM5</f>
        <v>#N/A</v>
      </c>
      <c r="Z546" s="58" t="str">
        <f t="shared" ref="Z546:AB546" si="1032">NA()</f>
        <v>#N/A</v>
      </c>
      <c r="AA546" s="58" t="str">
        <f t="shared" si="1032"/>
        <v>#N/A</v>
      </c>
      <c r="AB546" s="58" t="str">
        <f t="shared" si="1032"/>
        <v>#N/A</v>
      </c>
    </row>
    <row r="547" ht="12.75" customHeight="1">
      <c r="K547" s="57">
        <v>4520.0</v>
      </c>
      <c r="L547" s="58" t="str">
        <f t="shared" ref="L547:P547" si="1033">IF(S547=S546,NA(),S547)</f>
        <v>0.4584</v>
      </c>
      <c r="M547" s="58" t="str">
        <f t="shared" si="1033"/>
        <v>0.3116</v>
      </c>
      <c r="N547" s="58" t="str">
        <f t="shared" si="1033"/>
        <v>#N/A</v>
      </c>
      <c r="O547" s="58" t="str">
        <f t="shared" si="1033"/>
        <v>#N/A</v>
      </c>
      <c r="P547" s="58" t="str">
        <f t="shared" si="1033"/>
        <v>#N/A</v>
      </c>
      <c r="Q547" s="58"/>
      <c r="S547" t="str">
        <f>VLOOKUP(K547/Iset1,IDMTData,IF(IChar1=NI1.3,6,IF(IChar1=NI3.0,4,IF(IChar1=VI,5,IF(IChar1=EI,7,IF(IChar1=EI.64,3,8))))))*_TM1</f>
        <v>0.4584366767</v>
      </c>
      <c r="T547" t="str">
        <f>VLOOKUP(K547/Iset2,IDMTData,IF(IChar2=NI1.3,6,IF(IChar2=NI3.0,4,IF(IChar2=VI,5,IF(IChar2=EI,7,IF(IChar2=EI.64,3,8))))))*_TM2</f>
        <v>0.3116349962</v>
      </c>
      <c r="U547" t="str">
        <f>VLOOKUP(K547/Iset3,IDMTData,IF(IChar3=NI1.3,6,IF(IChar3=NI3.0,4,IF(IChar3=VI,5,IF(IChar3=EI,7,IF(IChar3=EI.64,3,8))))))*_TM3</f>
        <v>#N/A</v>
      </c>
      <c r="V547" t="str">
        <f>VLOOKUP(K547/Iset4,IDMTData,IF(IChar4=NI1.3,6,IF(IChar4=NI3.0,4,IF(IChar4=VI,5,IF(IChar4=EI,7,IF(IChar4=EI.64,3,8))))))*_TM4</f>
        <v>#N/A</v>
      </c>
      <c r="W547" t="str">
        <f>VLOOKUP(K547/Iset5,IDMTData,IF(IChar5=NI1.3,6,IF(IChar5=NI3.0,4,IF(IChar5=VI,5,IF(IChar5=EI,7,IF(IChar5=EI.64,3,8))))))*_TM5</f>
        <v>#N/A</v>
      </c>
      <c r="Z547" s="58" t="str">
        <f t="shared" ref="Z547:AB547" si="1034">NA()</f>
        <v>#N/A</v>
      </c>
      <c r="AA547" s="58" t="str">
        <f t="shared" si="1034"/>
        <v>#N/A</v>
      </c>
      <c r="AB547" s="58" t="str">
        <f t="shared" si="1034"/>
        <v>#N/A</v>
      </c>
    </row>
    <row r="548" ht="12.75" customHeight="1">
      <c r="K548" s="57">
        <v>4560.0</v>
      </c>
      <c r="L548" s="58" t="str">
        <f t="shared" ref="L548:P548" si="1035">IF(S548=S547,NA(),S548)</f>
        <v>#N/A</v>
      </c>
      <c r="M548" s="58" t="str">
        <f t="shared" si="1035"/>
        <v>#N/A</v>
      </c>
      <c r="N548" s="58" t="str">
        <f t="shared" si="1035"/>
        <v>#N/A</v>
      </c>
      <c r="O548" s="58" t="str">
        <f t="shared" si="1035"/>
        <v>#N/A</v>
      </c>
      <c r="P548" s="58" t="str">
        <f t="shared" si="1035"/>
        <v>#N/A</v>
      </c>
      <c r="Q548" s="58"/>
      <c r="S548" t="str">
        <f>VLOOKUP(K548/Iset1,IDMTData,IF(IChar1=NI1.3,6,IF(IChar1=NI3.0,4,IF(IChar1=VI,5,IF(IChar1=EI,7,IF(IChar1=EI.64,3,8))))))*_TM1</f>
        <v>0.4584366767</v>
      </c>
      <c r="T548" t="str">
        <f>VLOOKUP(K548/Iset2,IDMTData,IF(IChar2=NI1.3,6,IF(IChar2=NI3.0,4,IF(IChar2=VI,5,IF(IChar2=EI,7,IF(IChar2=EI.64,3,8))))))*_TM2</f>
        <v>0.3116349962</v>
      </c>
      <c r="U548" t="str">
        <f>VLOOKUP(K548/Iset3,IDMTData,IF(IChar3=NI1.3,6,IF(IChar3=NI3.0,4,IF(IChar3=VI,5,IF(IChar3=EI,7,IF(IChar3=EI.64,3,8))))))*_TM3</f>
        <v>#N/A</v>
      </c>
      <c r="V548" t="str">
        <f>VLOOKUP(K548/Iset4,IDMTData,IF(IChar4=NI1.3,6,IF(IChar4=NI3.0,4,IF(IChar4=VI,5,IF(IChar4=EI,7,IF(IChar4=EI.64,3,8))))))*_TM4</f>
        <v>#N/A</v>
      </c>
      <c r="W548" t="str">
        <f>VLOOKUP(K548/Iset5,IDMTData,IF(IChar5=NI1.3,6,IF(IChar5=NI3.0,4,IF(IChar5=VI,5,IF(IChar5=EI,7,IF(IChar5=EI.64,3,8))))))*_TM5</f>
        <v>#N/A</v>
      </c>
      <c r="Z548" s="58" t="str">
        <f t="shared" ref="Z548:AB548" si="1036">NA()</f>
        <v>#N/A</v>
      </c>
      <c r="AA548" s="58" t="str">
        <f t="shared" si="1036"/>
        <v>#N/A</v>
      </c>
      <c r="AB548" s="58" t="str">
        <f t="shared" si="1036"/>
        <v>#N/A</v>
      </c>
    </row>
    <row r="549" ht="12.75" customHeight="1">
      <c r="K549" s="57">
        <v>4600.0</v>
      </c>
      <c r="L549" s="58" t="str">
        <f t="shared" ref="L549:P549" si="1037">IF(S549=S548,NA(),S549)</f>
        <v>0.4517</v>
      </c>
      <c r="M549" s="58" t="str">
        <f t="shared" si="1037"/>
        <v>#N/A</v>
      </c>
      <c r="N549" s="58" t="str">
        <f t="shared" si="1037"/>
        <v>#N/A</v>
      </c>
      <c r="O549" s="58" t="str">
        <f t="shared" si="1037"/>
        <v>#N/A</v>
      </c>
      <c r="P549" s="58" t="str">
        <f t="shared" si="1037"/>
        <v>#N/A</v>
      </c>
      <c r="Q549" s="58"/>
      <c r="S549" t="str">
        <f>VLOOKUP(K549/Iset1,IDMTData,IF(IChar1=NI1.3,6,IF(IChar1=NI3.0,4,IF(IChar1=VI,5,IF(IChar1=EI,7,IF(IChar1=EI.64,3,8))))))*_TM1</f>
        <v>0.4517342796</v>
      </c>
      <c r="T549" t="str">
        <f>VLOOKUP(K549/Iset2,IDMTData,IF(IChar2=NI1.3,6,IF(IChar2=NI3.0,4,IF(IChar2=VI,5,IF(IChar2=EI,7,IF(IChar2=EI.64,3,8))))))*_TM2</f>
        <v>0.3116349962</v>
      </c>
      <c r="U549" t="str">
        <f>VLOOKUP(K549/Iset3,IDMTData,IF(IChar3=NI1.3,6,IF(IChar3=NI3.0,4,IF(IChar3=VI,5,IF(IChar3=EI,7,IF(IChar3=EI.64,3,8))))))*_TM3</f>
        <v>#N/A</v>
      </c>
      <c r="V549" t="str">
        <f>VLOOKUP(K549/Iset4,IDMTData,IF(IChar4=NI1.3,6,IF(IChar4=NI3.0,4,IF(IChar4=VI,5,IF(IChar4=EI,7,IF(IChar4=EI.64,3,8))))))*_TM4</f>
        <v>#N/A</v>
      </c>
      <c r="W549" t="str">
        <f>VLOOKUP(K549/Iset5,IDMTData,IF(IChar5=NI1.3,6,IF(IChar5=NI3.0,4,IF(IChar5=VI,5,IF(IChar5=EI,7,IF(IChar5=EI.64,3,8))))))*_TM5</f>
        <v>#N/A</v>
      </c>
      <c r="Z549" t="str">
        <f>VLOOKUP(K549/1600,IDMTData,3)*0.1</f>
        <v>0.7174072155</v>
      </c>
      <c r="AA549" t="str">
        <f>VLOOKUP(K549/2850,IDMTData,3)*0.1</f>
        <v>3.756045475</v>
      </c>
      <c r="AB549" t="str">
        <f>VLOOKUP(K549/3200,IDMTData,3)*0.1</f>
        <v>5.723035697</v>
      </c>
    </row>
    <row r="550" ht="12.75" customHeight="1">
      <c r="K550" s="57">
        <v>4640.0</v>
      </c>
      <c r="L550" s="58" t="str">
        <f t="shared" ref="L550:P550" si="1038">IF(S550=S549,NA(),S550)</f>
        <v>#N/A</v>
      </c>
      <c r="M550" s="58" t="str">
        <f t="shared" si="1038"/>
        <v>#N/A</v>
      </c>
      <c r="N550" s="58" t="str">
        <f t="shared" si="1038"/>
        <v>#N/A</v>
      </c>
      <c r="O550" s="58" t="str">
        <f t="shared" si="1038"/>
        <v>#N/A</v>
      </c>
      <c r="P550" s="58" t="str">
        <f t="shared" si="1038"/>
        <v>#N/A</v>
      </c>
      <c r="Q550" s="58"/>
      <c r="S550" t="str">
        <f>VLOOKUP(K550/Iset1,IDMTData,IF(IChar1=NI1.3,6,IF(IChar1=NI3.0,4,IF(IChar1=VI,5,IF(IChar1=EI,7,IF(IChar1=EI.64,3,8))))))*_TM1</f>
        <v>0.4517342796</v>
      </c>
      <c r="T550" t="str">
        <f>VLOOKUP(K550/Iset2,IDMTData,IF(IChar2=NI1.3,6,IF(IChar2=NI3.0,4,IF(IChar2=VI,5,IF(IChar2=EI,7,IF(IChar2=EI.64,3,8))))))*_TM2</f>
        <v>0.3116349962</v>
      </c>
      <c r="U550" t="str">
        <f>VLOOKUP(K550/Iset3,IDMTData,IF(IChar3=NI1.3,6,IF(IChar3=NI3.0,4,IF(IChar3=VI,5,IF(IChar3=EI,7,IF(IChar3=EI.64,3,8))))))*_TM3</f>
        <v>#N/A</v>
      </c>
      <c r="V550" t="str">
        <f>VLOOKUP(K550/Iset4,IDMTData,IF(IChar4=NI1.3,6,IF(IChar4=NI3.0,4,IF(IChar4=VI,5,IF(IChar4=EI,7,IF(IChar4=EI.64,3,8))))))*_TM4</f>
        <v>#N/A</v>
      </c>
      <c r="W550" t="str">
        <f>VLOOKUP(K550/Iset5,IDMTData,IF(IChar5=NI1.3,6,IF(IChar5=NI3.0,4,IF(IChar5=VI,5,IF(IChar5=EI,7,IF(IChar5=EI.64,3,8))))))*_TM5</f>
        <v>#N/A</v>
      </c>
      <c r="Z550" s="58" t="str">
        <f t="shared" ref="Z550:AB550" si="1039">NA()</f>
        <v>#N/A</v>
      </c>
      <c r="AA550" s="58" t="str">
        <f t="shared" si="1039"/>
        <v>#N/A</v>
      </c>
      <c r="AB550" s="58" t="str">
        <f t="shared" si="1039"/>
        <v>#N/A</v>
      </c>
    </row>
    <row r="551" ht="12.75" customHeight="1">
      <c r="K551" s="57">
        <v>4680.0</v>
      </c>
      <c r="L551" s="58" t="str">
        <f t="shared" ref="L551:P551" si="1040">IF(S551=S550,NA(),S551)</f>
        <v>#N/A</v>
      </c>
      <c r="M551" s="58" t="str">
        <f t="shared" si="1040"/>
        <v>#N/A</v>
      </c>
      <c r="N551" s="58" t="str">
        <f t="shared" si="1040"/>
        <v>#N/A</v>
      </c>
      <c r="O551" s="58" t="str">
        <f t="shared" si="1040"/>
        <v>#N/A</v>
      </c>
      <c r="P551" s="58" t="str">
        <f t="shared" si="1040"/>
        <v>#N/A</v>
      </c>
      <c r="Q551" s="58"/>
      <c r="S551" t="str">
        <f>VLOOKUP(K551/Iset1,IDMTData,IF(IChar1=NI1.3,6,IF(IChar1=NI3.0,4,IF(IChar1=VI,5,IF(IChar1=EI,7,IF(IChar1=EI.64,3,8))))))*_TM1</f>
        <v>0.4517342796</v>
      </c>
      <c r="T551" t="str">
        <f>VLOOKUP(K551/Iset2,IDMTData,IF(IChar2=NI1.3,6,IF(IChar2=NI3.0,4,IF(IChar2=VI,5,IF(IChar2=EI,7,IF(IChar2=EI.64,3,8))))))*_TM2</f>
        <v>0.3116349962</v>
      </c>
      <c r="U551" t="str">
        <f>VLOOKUP(K551/Iset3,IDMTData,IF(IChar3=NI1.3,6,IF(IChar3=NI3.0,4,IF(IChar3=VI,5,IF(IChar3=EI,7,IF(IChar3=EI.64,3,8))))))*_TM3</f>
        <v>#N/A</v>
      </c>
      <c r="V551" t="str">
        <f>VLOOKUP(K551/Iset4,IDMTData,IF(IChar4=NI1.3,6,IF(IChar4=NI3.0,4,IF(IChar4=VI,5,IF(IChar4=EI,7,IF(IChar4=EI.64,3,8))))))*_TM4</f>
        <v>#N/A</v>
      </c>
      <c r="W551" t="str">
        <f>VLOOKUP(K551/Iset5,IDMTData,IF(IChar5=NI1.3,6,IF(IChar5=NI3.0,4,IF(IChar5=VI,5,IF(IChar5=EI,7,IF(IChar5=EI.64,3,8))))))*_TM5</f>
        <v>#N/A</v>
      </c>
      <c r="Z551" s="58" t="str">
        <f t="shared" ref="Z551:AB551" si="1041">NA()</f>
        <v>#N/A</v>
      </c>
      <c r="AA551" s="58" t="str">
        <f t="shared" si="1041"/>
        <v>#N/A</v>
      </c>
      <c r="AB551" s="58" t="str">
        <f t="shared" si="1041"/>
        <v>#N/A</v>
      </c>
    </row>
    <row r="552" ht="12.75" customHeight="1">
      <c r="K552" s="57">
        <v>4720.0</v>
      </c>
      <c r="L552" s="58" t="str">
        <f t="shared" ref="L552:P552" si="1042">IF(S552=S551,NA(),S552)</f>
        <v>0.4454</v>
      </c>
      <c r="M552" s="58" t="str">
        <f t="shared" si="1042"/>
        <v>#N/A</v>
      </c>
      <c r="N552" s="58" t="str">
        <f t="shared" si="1042"/>
        <v>#N/A</v>
      </c>
      <c r="O552" s="58" t="str">
        <f t="shared" si="1042"/>
        <v>#N/A</v>
      </c>
      <c r="P552" s="58" t="str">
        <f t="shared" si="1042"/>
        <v>#N/A</v>
      </c>
      <c r="Q552" s="58"/>
      <c r="S552" t="str">
        <f>VLOOKUP(K552/Iset1,IDMTData,IF(IChar1=NI1.3,6,IF(IChar1=NI3.0,4,IF(IChar1=VI,5,IF(IChar1=EI,7,IF(IChar1=EI.64,3,8))))))*_TM1</f>
        <v>0.4453603262</v>
      </c>
      <c r="T552" t="str">
        <f>VLOOKUP(K552/Iset2,IDMTData,IF(IChar2=NI1.3,6,IF(IChar2=NI3.0,4,IF(IChar2=VI,5,IF(IChar2=EI,7,IF(IChar2=EI.64,3,8))))))*_TM2</f>
        <v>0.3116349962</v>
      </c>
      <c r="U552" t="str">
        <f>VLOOKUP(K552/Iset3,IDMTData,IF(IChar3=NI1.3,6,IF(IChar3=NI3.0,4,IF(IChar3=VI,5,IF(IChar3=EI,7,IF(IChar3=EI.64,3,8))))))*_TM3</f>
        <v>#N/A</v>
      </c>
      <c r="V552" t="str">
        <f>VLOOKUP(K552/Iset4,IDMTData,IF(IChar4=NI1.3,6,IF(IChar4=NI3.0,4,IF(IChar4=VI,5,IF(IChar4=EI,7,IF(IChar4=EI.64,3,8))))))*_TM4</f>
        <v>#N/A</v>
      </c>
      <c r="W552" t="str">
        <f>VLOOKUP(K552/Iset5,IDMTData,IF(IChar5=NI1.3,6,IF(IChar5=NI3.0,4,IF(IChar5=VI,5,IF(IChar5=EI,7,IF(IChar5=EI.64,3,8))))))*_TM5</f>
        <v>#N/A</v>
      </c>
      <c r="Z552" s="58" t="str">
        <f t="shared" ref="Z552:AB552" si="1043">NA()</f>
        <v>#N/A</v>
      </c>
      <c r="AA552" s="58" t="str">
        <f t="shared" si="1043"/>
        <v>#N/A</v>
      </c>
      <c r="AB552" s="58" t="str">
        <f t="shared" si="1043"/>
        <v>#N/A</v>
      </c>
    </row>
    <row r="553" ht="12.75" customHeight="1">
      <c r="K553" s="57">
        <v>4760.0</v>
      </c>
      <c r="L553" s="58" t="str">
        <f t="shared" ref="L553:P553" si="1044">IF(S553=S552,NA(),S553)</f>
        <v>#N/A</v>
      </c>
      <c r="M553" s="58" t="str">
        <f t="shared" si="1044"/>
        <v>0.3040</v>
      </c>
      <c r="N553" s="58" t="str">
        <f t="shared" si="1044"/>
        <v>#N/A</v>
      </c>
      <c r="O553" s="58" t="str">
        <f t="shared" si="1044"/>
        <v>#N/A</v>
      </c>
      <c r="P553" s="58" t="str">
        <f t="shared" si="1044"/>
        <v>#N/A</v>
      </c>
      <c r="Q553" s="58"/>
      <c r="S553" t="str">
        <f>VLOOKUP(K553/Iset1,IDMTData,IF(IChar1=NI1.3,6,IF(IChar1=NI3.0,4,IF(IChar1=VI,5,IF(IChar1=EI,7,IF(IChar1=EI.64,3,8))))))*_TM1</f>
        <v>0.4453603262</v>
      </c>
      <c r="T553" t="str">
        <f>VLOOKUP(K553/Iset2,IDMTData,IF(IChar2=NI1.3,6,IF(IChar2=NI3.0,4,IF(IChar2=VI,5,IF(IChar2=EI,7,IF(IChar2=EI.64,3,8))))))*_TM2</f>
        <v>0.3039851229</v>
      </c>
      <c r="U553" t="str">
        <f>VLOOKUP(K553/Iset3,IDMTData,IF(IChar3=NI1.3,6,IF(IChar3=NI3.0,4,IF(IChar3=VI,5,IF(IChar3=EI,7,IF(IChar3=EI.64,3,8))))))*_TM3</f>
        <v>#N/A</v>
      </c>
      <c r="V553" t="str">
        <f>VLOOKUP(K553/Iset4,IDMTData,IF(IChar4=NI1.3,6,IF(IChar4=NI3.0,4,IF(IChar4=VI,5,IF(IChar4=EI,7,IF(IChar4=EI.64,3,8))))))*_TM4</f>
        <v>#N/A</v>
      </c>
      <c r="W553" t="str">
        <f>VLOOKUP(K553/Iset5,IDMTData,IF(IChar5=NI1.3,6,IF(IChar5=NI3.0,4,IF(IChar5=VI,5,IF(IChar5=EI,7,IF(IChar5=EI.64,3,8))))))*_TM5</f>
        <v>#N/A</v>
      </c>
      <c r="Z553" s="58" t="str">
        <f t="shared" ref="Z553:AB553" si="1045">NA()</f>
        <v>#N/A</v>
      </c>
      <c r="AA553" s="58" t="str">
        <f t="shared" si="1045"/>
        <v>#N/A</v>
      </c>
      <c r="AB553" s="58" t="str">
        <f t="shared" si="1045"/>
        <v>#N/A</v>
      </c>
    </row>
    <row r="554" ht="12.75" customHeight="1">
      <c r="K554" s="57">
        <v>4800.0</v>
      </c>
      <c r="L554" s="58" t="str">
        <f t="shared" ref="L554:P554" si="1046">IF(S554=S553,NA(),S554)</f>
        <v>0.4393</v>
      </c>
      <c r="M554" s="58" t="str">
        <f t="shared" si="1046"/>
        <v>#N/A</v>
      </c>
      <c r="N554" s="58" t="str">
        <f t="shared" si="1046"/>
        <v>#N/A</v>
      </c>
      <c r="O554" s="58" t="str">
        <f t="shared" si="1046"/>
        <v>#N/A</v>
      </c>
      <c r="P554" s="58" t="str">
        <f t="shared" si="1046"/>
        <v>#N/A</v>
      </c>
      <c r="Q554" s="58"/>
      <c r="S554" t="str">
        <f>VLOOKUP(K554/Iset1,IDMTData,IF(IChar1=NI1.3,6,IF(IChar1=NI3.0,4,IF(IChar1=VI,5,IF(IChar1=EI,7,IF(IChar1=EI.64,3,8))))))*_TM1</f>
        <v>0.4392898814</v>
      </c>
      <c r="T554" t="str">
        <f>VLOOKUP(K554/Iset2,IDMTData,IF(IChar2=NI1.3,6,IF(IChar2=NI3.0,4,IF(IChar2=VI,5,IF(IChar2=EI,7,IF(IChar2=EI.64,3,8))))))*_TM2</f>
        <v>0.3039851229</v>
      </c>
      <c r="U554" t="str">
        <f>VLOOKUP(K554/Iset3,IDMTData,IF(IChar3=NI1.3,6,IF(IChar3=NI3.0,4,IF(IChar3=VI,5,IF(IChar3=EI,7,IF(IChar3=EI.64,3,8))))))*_TM3</f>
        <v>#N/A</v>
      </c>
      <c r="V554" t="str">
        <f>VLOOKUP(K554/Iset4,IDMTData,IF(IChar4=NI1.3,6,IF(IChar4=NI3.0,4,IF(IChar4=VI,5,IF(IChar4=EI,7,IF(IChar4=EI.64,3,8))))))*_TM4</f>
        <v>#N/A</v>
      </c>
      <c r="W554" t="str">
        <f>VLOOKUP(K554/Iset5,IDMTData,IF(IChar5=NI1.3,6,IF(IChar5=NI3.0,4,IF(IChar5=VI,5,IF(IChar5=EI,7,IF(IChar5=EI.64,3,8))))))*_TM5</f>
        <v>#N/A</v>
      </c>
      <c r="Z554" t="str">
        <f>VLOOKUP(K554/1600,IDMTData,3)*0.1</f>
        <v>0.6385520115</v>
      </c>
      <c r="AA554" t="str">
        <f>VLOOKUP(K554/2850,IDMTData,3)*0.1</f>
        <v>3.281387182</v>
      </c>
      <c r="AB554" t="str">
        <f>VLOOKUP(K554/3200,IDMTData,3)*0.1</f>
        <v>4.784</v>
      </c>
    </row>
    <row r="555" ht="12.75" customHeight="1">
      <c r="K555" s="57">
        <v>4840.0</v>
      </c>
      <c r="L555" s="58" t="str">
        <f t="shared" ref="L555:P555" si="1047">IF(S555=S554,NA(),S555)</f>
        <v>#N/A</v>
      </c>
      <c r="M555" s="58" t="str">
        <f t="shared" si="1047"/>
        <v>#N/A</v>
      </c>
      <c r="N555" s="58" t="str">
        <f t="shared" si="1047"/>
        <v>#N/A</v>
      </c>
      <c r="O555" s="58" t="str">
        <f t="shared" si="1047"/>
        <v>#N/A</v>
      </c>
      <c r="P555" s="58" t="str">
        <f t="shared" si="1047"/>
        <v>#N/A</v>
      </c>
      <c r="Q555" s="58"/>
      <c r="S555" t="str">
        <f>VLOOKUP(K555/Iset1,IDMTData,IF(IChar1=NI1.3,6,IF(IChar1=NI3.0,4,IF(IChar1=VI,5,IF(IChar1=EI,7,IF(IChar1=EI.64,3,8))))))*_TM1</f>
        <v>0.4392898814</v>
      </c>
      <c r="T555" t="str">
        <f>VLOOKUP(K555/Iset2,IDMTData,IF(IChar2=NI1.3,6,IF(IChar2=NI3.0,4,IF(IChar2=VI,5,IF(IChar2=EI,7,IF(IChar2=EI.64,3,8))))))*_TM2</f>
        <v>0.3039851229</v>
      </c>
      <c r="U555" t="str">
        <f>VLOOKUP(K555/Iset3,IDMTData,IF(IChar3=NI1.3,6,IF(IChar3=NI3.0,4,IF(IChar3=VI,5,IF(IChar3=EI,7,IF(IChar3=EI.64,3,8))))))*_TM3</f>
        <v>#N/A</v>
      </c>
      <c r="V555" t="str">
        <f>VLOOKUP(K555/Iset4,IDMTData,IF(IChar4=NI1.3,6,IF(IChar4=NI3.0,4,IF(IChar4=VI,5,IF(IChar4=EI,7,IF(IChar4=EI.64,3,8))))))*_TM4</f>
        <v>#N/A</v>
      </c>
      <c r="W555" t="str">
        <f>VLOOKUP(K555/Iset5,IDMTData,IF(IChar5=NI1.3,6,IF(IChar5=NI3.0,4,IF(IChar5=VI,5,IF(IChar5=EI,7,IF(IChar5=EI.64,3,8))))))*_TM5</f>
        <v>#N/A</v>
      </c>
      <c r="Z555" s="58" t="str">
        <f t="shared" ref="Z555:AB555" si="1048">NA()</f>
        <v>#N/A</v>
      </c>
      <c r="AA555" s="58" t="str">
        <f t="shared" si="1048"/>
        <v>#N/A</v>
      </c>
      <c r="AB555" s="58" t="str">
        <f t="shared" si="1048"/>
        <v>#N/A</v>
      </c>
    </row>
    <row r="556" ht="12.75" customHeight="1">
      <c r="K556" s="57">
        <v>4880.0</v>
      </c>
      <c r="L556" s="58" t="str">
        <f t="shared" ref="L556:P556" si="1049">IF(S556=S555,NA(),S556)</f>
        <v>#N/A</v>
      </c>
      <c r="M556" s="58" t="str">
        <f t="shared" si="1049"/>
        <v>#N/A</v>
      </c>
      <c r="N556" s="58" t="str">
        <f t="shared" si="1049"/>
        <v>#N/A</v>
      </c>
      <c r="O556" s="58" t="str">
        <f t="shared" si="1049"/>
        <v>#N/A</v>
      </c>
      <c r="P556" s="58" t="str">
        <f t="shared" si="1049"/>
        <v>#N/A</v>
      </c>
      <c r="Q556" s="58"/>
      <c r="S556" t="str">
        <f>VLOOKUP(K556/Iset1,IDMTData,IF(IChar1=NI1.3,6,IF(IChar1=NI3.0,4,IF(IChar1=VI,5,IF(IChar1=EI,7,IF(IChar1=EI.64,3,8))))))*_TM1</f>
        <v>0.4392898814</v>
      </c>
      <c r="T556" t="str">
        <f>VLOOKUP(K556/Iset2,IDMTData,IF(IChar2=NI1.3,6,IF(IChar2=NI3.0,4,IF(IChar2=VI,5,IF(IChar2=EI,7,IF(IChar2=EI.64,3,8))))))*_TM2</f>
        <v>0.3039851229</v>
      </c>
      <c r="U556" t="str">
        <f>VLOOKUP(K556/Iset3,IDMTData,IF(IChar3=NI1.3,6,IF(IChar3=NI3.0,4,IF(IChar3=VI,5,IF(IChar3=EI,7,IF(IChar3=EI.64,3,8))))))*_TM3</f>
        <v>#N/A</v>
      </c>
      <c r="V556" t="str">
        <f>VLOOKUP(K556/Iset4,IDMTData,IF(IChar4=NI1.3,6,IF(IChar4=NI3.0,4,IF(IChar4=VI,5,IF(IChar4=EI,7,IF(IChar4=EI.64,3,8))))))*_TM4</f>
        <v>#N/A</v>
      </c>
      <c r="W556" t="str">
        <f>VLOOKUP(K556/Iset5,IDMTData,IF(IChar5=NI1.3,6,IF(IChar5=NI3.0,4,IF(IChar5=VI,5,IF(IChar5=EI,7,IF(IChar5=EI.64,3,8))))))*_TM5</f>
        <v>#N/A</v>
      </c>
      <c r="Z556" s="58" t="str">
        <f t="shared" ref="Z556:AB556" si="1050">NA()</f>
        <v>#N/A</v>
      </c>
      <c r="AA556" s="58" t="str">
        <f t="shared" si="1050"/>
        <v>#N/A</v>
      </c>
      <c r="AB556" s="58" t="str">
        <f t="shared" si="1050"/>
        <v>#N/A</v>
      </c>
    </row>
    <row r="557" ht="12.75" customHeight="1">
      <c r="K557" s="57">
        <v>4920.0</v>
      </c>
      <c r="L557" s="58" t="str">
        <f t="shared" ref="L557:P557" si="1051">IF(S557=S556,NA(),S557)</f>
        <v>0.4335</v>
      </c>
      <c r="M557" s="58" t="str">
        <f t="shared" si="1051"/>
        <v>#N/A</v>
      </c>
      <c r="N557" s="58" t="str">
        <f t="shared" si="1051"/>
        <v>#N/A</v>
      </c>
      <c r="O557" s="58" t="str">
        <f t="shared" si="1051"/>
        <v>#N/A</v>
      </c>
      <c r="P557" s="58" t="str">
        <f t="shared" si="1051"/>
        <v>#N/A</v>
      </c>
      <c r="Q557" s="58"/>
      <c r="S557" t="str">
        <f>VLOOKUP(K557/Iset1,IDMTData,IF(IChar1=NI1.3,6,IF(IChar1=NI3.0,4,IF(IChar1=VI,5,IF(IChar1=EI,7,IF(IChar1=EI.64,3,8))))))*_TM1</f>
        <v>0.4335005181</v>
      </c>
      <c r="T557" t="str">
        <f>VLOOKUP(K557/Iset2,IDMTData,IF(IChar2=NI1.3,6,IF(IChar2=NI3.0,4,IF(IChar2=VI,5,IF(IChar2=EI,7,IF(IChar2=EI.64,3,8))))))*_TM2</f>
        <v>0.3039851229</v>
      </c>
      <c r="U557" t="str">
        <f>VLOOKUP(K557/Iset3,IDMTData,IF(IChar3=NI1.3,6,IF(IChar3=NI3.0,4,IF(IChar3=VI,5,IF(IChar3=EI,7,IF(IChar3=EI.64,3,8))))))*_TM3</f>
        <v>#N/A</v>
      </c>
      <c r="V557" t="str">
        <f>VLOOKUP(K557/Iset4,IDMTData,IF(IChar4=NI1.3,6,IF(IChar4=NI3.0,4,IF(IChar4=VI,5,IF(IChar4=EI,7,IF(IChar4=EI.64,3,8))))))*_TM4</f>
        <v>#N/A</v>
      </c>
      <c r="W557" t="str">
        <f>VLOOKUP(K557/Iset5,IDMTData,IF(IChar5=NI1.3,6,IF(IChar5=NI3.0,4,IF(IChar5=VI,5,IF(IChar5=EI,7,IF(IChar5=EI.64,3,8))))))*_TM5</f>
        <v>#N/A</v>
      </c>
      <c r="Z557" s="58" t="str">
        <f t="shared" ref="Z557:AB557" si="1052">NA()</f>
        <v>#N/A</v>
      </c>
      <c r="AA557" s="58" t="str">
        <f t="shared" si="1052"/>
        <v>#N/A</v>
      </c>
      <c r="AB557" s="58" t="str">
        <f t="shared" si="1052"/>
        <v>#N/A</v>
      </c>
    </row>
    <row r="558" ht="12.75" customHeight="1">
      <c r="K558" s="57">
        <v>4960.0</v>
      </c>
      <c r="L558" s="58" t="str">
        <f t="shared" ref="L558:P558" si="1053">IF(S558=S557,NA(),S558)</f>
        <v>#N/A</v>
      </c>
      <c r="M558" s="58" t="str">
        <f t="shared" si="1053"/>
        <v>#N/A</v>
      </c>
      <c r="N558" s="58" t="str">
        <f t="shared" si="1053"/>
        <v>#N/A</v>
      </c>
      <c r="O558" s="58" t="str">
        <f t="shared" si="1053"/>
        <v>#N/A</v>
      </c>
      <c r="P558" s="58" t="str">
        <f t="shared" si="1053"/>
        <v>#N/A</v>
      </c>
      <c r="Q558" s="58"/>
      <c r="S558" t="str">
        <f>VLOOKUP(K558/Iset1,IDMTData,IF(IChar1=NI1.3,6,IF(IChar1=NI3.0,4,IF(IChar1=VI,5,IF(IChar1=EI,7,IF(IChar1=EI.64,3,8))))))*_TM1</f>
        <v>0.4335005181</v>
      </c>
      <c r="T558" t="str">
        <f>VLOOKUP(K558/Iset2,IDMTData,IF(IChar2=NI1.3,6,IF(IChar2=NI3.0,4,IF(IChar2=VI,5,IF(IChar2=EI,7,IF(IChar2=EI.64,3,8))))))*_TM2</f>
        <v>0.3039851229</v>
      </c>
      <c r="U558" t="str">
        <f>VLOOKUP(K558/Iset3,IDMTData,IF(IChar3=NI1.3,6,IF(IChar3=NI3.0,4,IF(IChar3=VI,5,IF(IChar3=EI,7,IF(IChar3=EI.64,3,8))))))*_TM3</f>
        <v>#N/A</v>
      </c>
      <c r="V558" t="str">
        <f>VLOOKUP(K558/Iset4,IDMTData,IF(IChar4=NI1.3,6,IF(IChar4=NI3.0,4,IF(IChar4=VI,5,IF(IChar4=EI,7,IF(IChar4=EI.64,3,8))))))*_TM4</f>
        <v>#N/A</v>
      </c>
      <c r="W558" t="str">
        <f>VLOOKUP(K558/Iset5,IDMTData,IF(IChar5=NI1.3,6,IF(IChar5=NI3.0,4,IF(IChar5=VI,5,IF(IChar5=EI,7,IF(IChar5=EI.64,3,8))))))*_TM5</f>
        <v>#N/A</v>
      </c>
      <c r="Z558" s="58" t="str">
        <f t="shared" ref="Z558:AB558" si="1054">NA()</f>
        <v>#N/A</v>
      </c>
      <c r="AA558" s="58" t="str">
        <f t="shared" si="1054"/>
        <v>#N/A</v>
      </c>
      <c r="AB558" s="58" t="str">
        <f t="shared" si="1054"/>
        <v>#N/A</v>
      </c>
    </row>
    <row r="559" ht="12.75" customHeight="1">
      <c r="K559" s="57">
        <v>5000.0</v>
      </c>
      <c r="L559" s="58" t="str">
        <f t="shared" ref="L559:P559" si="1055">IF(S559=S558,NA(),S559)</f>
        <v>0.4280</v>
      </c>
      <c r="M559" s="58" t="str">
        <f t="shared" si="1055"/>
        <v>0.2971</v>
      </c>
      <c r="N559" s="58" t="str">
        <f t="shared" si="1055"/>
        <v>#N/A</v>
      </c>
      <c r="O559" s="58" t="str">
        <f t="shared" si="1055"/>
        <v>#N/A</v>
      </c>
      <c r="P559" s="58" t="str">
        <f t="shared" si="1055"/>
        <v>#N/A</v>
      </c>
      <c r="Q559" s="58"/>
      <c r="S559" t="str">
        <f>VLOOKUP(K559/Iset1,IDMTData,IF(IChar1=NI1.3,6,IF(IChar1=NI3.0,4,IF(IChar1=VI,5,IF(IChar1=EI,7,IF(IChar1=EI.64,3,8))))))*_TM1</f>
        <v>0.4279720071</v>
      </c>
      <c r="T559" t="str">
        <f>VLOOKUP(K559/Iset2,IDMTData,IF(IChar2=NI1.3,6,IF(IChar2=NI3.0,4,IF(IChar2=VI,5,IF(IChar2=EI,7,IF(IChar2=EI.64,3,8))))))*_TM2</f>
        <v>0.2970598624</v>
      </c>
      <c r="U559" t="str">
        <f>VLOOKUP(K559/Iset3,IDMTData,IF(IChar3=NI1.3,6,IF(IChar3=NI3.0,4,IF(IChar3=VI,5,IF(IChar3=EI,7,IF(IChar3=EI.64,3,8))))))*_TM3</f>
        <v>#N/A</v>
      </c>
      <c r="V559" t="str">
        <f>VLOOKUP(K559/Iset4,IDMTData,IF(IChar4=NI1.3,6,IF(IChar4=NI3.0,4,IF(IChar4=VI,5,IF(IChar4=EI,7,IF(IChar4=EI.64,3,8))))))*_TM4</f>
        <v>#N/A</v>
      </c>
      <c r="W559" t="str">
        <f>VLOOKUP(K559/Iset5,IDMTData,IF(IChar5=NI1.3,6,IF(IChar5=NI3.0,4,IF(IChar5=VI,5,IF(IChar5=EI,7,IF(IChar5=EI.64,3,8))))))*_TM5</f>
        <v>#N/A</v>
      </c>
      <c r="Z559" t="str">
        <f>VLOOKUP(K559/1600,IDMTData,3)*0.1</f>
        <v>0.5903728052</v>
      </c>
      <c r="AA559" t="str">
        <f>VLOOKUP(K559/2850,IDMTData,3)*0.1</f>
        <v>2.899393939</v>
      </c>
      <c r="AB559" t="str">
        <f>VLOOKUP(K559/3200,IDMTData,3)*0.1</f>
        <v>4.171316964</v>
      </c>
    </row>
    <row r="560" ht="12.75" customHeight="1">
      <c r="K560" s="57">
        <v>5040.0</v>
      </c>
      <c r="L560" s="58" t="str">
        <f t="shared" ref="L560:P560" si="1056">IF(S560=S559,NA(),S560)</f>
        <v>#N/A</v>
      </c>
      <c r="M560" s="58" t="str">
        <f t="shared" si="1056"/>
        <v>#N/A</v>
      </c>
      <c r="N560" s="58" t="str">
        <f t="shared" si="1056"/>
        <v>#N/A</v>
      </c>
      <c r="O560" s="58" t="str">
        <f t="shared" si="1056"/>
        <v>#N/A</v>
      </c>
      <c r="P560" s="58" t="str">
        <f t="shared" si="1056"/>
        <v>#N/A</v>
      </c>
      <c r="Q560" s="58"/>
      <c r="S560" t="str">
        <f>VLOOKUP(K560/Iset1,IDMTData,IF(IChar1=NI1.3,6,IF(IChar1=NI3.0,4,IF(IChar1=VI,5,IF(IChar1=EI,7,IF(IChar1=EI.64,3,8))))))*_TM1</f>
        <v>0.4279720071</v>
      </c>
      <c r="T560" t="str">
        <f>VLOOKUP(K560/Iset2,IDMTData,IF(IChar2=NI1.3,6,IF(IChar2=NI3.0,4,IF(IChar2=VI,5,IF(IChar2=EI,7,IF(IChar2=EI.64,3,8))))))*_TM2</f>
        <v>0.2970598624</v>
      </c>
      <c r="U560" t="str">
        <f>VLOOKUP(K560/Iset3,IDMTData,IF(IChar3=NI1.3,6,IF(IChar3=NI3.0,4,IF(IChar3=VI,5,IF(IChar3=EI,7,IF(IChar3=EI.64,3,8))))))*_TM3</f>
        <v>#N/A</v>
      </c>
      <c r="V560" t="str">
        <f>VLOOKUP(K560/Iset4,IDMTData,IF(IChar4=NI1.3,6,IF(IChar4=NI3.0,4,IF(IChar4=VI,5,IF(IChar4=EI,7,IF(IChar4=EI.64,3,8))))))*_TM4</f>
        <v>#N/A</v>
      </c>
      <c r="W560" t="str">
        <f>VLOOKUP(K560/Iset5,IDMTData,IF(IChar5=NI1.3,6,IF(IChar5=NI3.0,4,IF(IChar5=VI,5,IF(IChar5=EI,7,IF(IChar5=EI.64,3,8))))))*_TM5</f>
        <v>#N/A</v>
      </c>
      <c r="Z560" s="58" t="str">
        <f t="shared" ref="Z560:AB560" si="1057">NA()</f>
        <v>#N/A</v>
      </c>
      <c r="AA560" s="58" t="str">
        <f t="shared" si="1057"/>
        <v>#N/A</v>
      </c>
      <c r="AB560" s="58" t="str">
        <f t="shared" si="1057"/>
        <v>#N/A</v>
      </c>
    </row>
    <row r="561" ht="12.75" customHeight="1">
      <c r="K561" s="57">
        <v>5080.0</v>
      </c>
      <c r="L561" s="58" t="str">
        <f t="shared" ref="L561:P561" si="1058">IF(S561=S560,NA(),S561)</f>
        <v>#N/A</v>
      </c>
      <c r="M561" s="58" t="str">
        <f t="shared" si="1058"/>
        <v>#N/A</v>
      </c>
      <c r="N561" s="58" t="str">
        <f t="shared" si="1058"/>
        <v>#N/A</v>
      </c>
      <c r="O561" s="58" t="str">
        <f t="shared" si="1058"/>
        <v>#N/A</v>
      </c>
      <c r="P561" s="58" t="str">
        <f t="shared" si="1058"/>
        <v>#N/A</v>
      </c>
      <c r="Q561" s="58"/>
      <c r="S561" t="str">
        <f>VLOOKUP(K561/Iset1,IDMTData,IF(IChar1=NI1.3,6,IF(IChar1=NI3.0,4,IF(IChar1=VI,5,IF(IChar1=EI,7,IF(IChar1=EI.64,3,8))))))*_TM1</f>
        <v>0.4279720071</v>
      </c>
      <c r="T561" t="str">
        <f>VLOOKUP(K561/Iset2,IDMTData,IF(IChar2=NI1.3,6,IF(IChar2=NI3.0,4,IF(IChar2=VI,5,IF(IChar2=EI,7,IF(IChar2=EI.64,3,8))))))*_TM2</f>
        <v>0.2970598624</v>
      </c>
      <c r="U561" t="str">
        <f>VLOOKUP(K561/Iset3,IDMTData,IF(IChar3=NI1.3,6,IF(IChar3=NI3.0,4,IF(IChar3=VI,5,IF(IChar3=EI,7,IF(IChar3=EI.64,3,8))))))*_TM3</f>
        <v>#N/A</v>
      </c>
      <c r="V561" t="str">
        <f>VLOOKUP(K561/Iset4,IDMTData,IF(IChar4=NI1.3,6,IF(IChar4=NI3.0,4,IF(IChar4=VI,5,IF(IChar4=EI,7,IF(IChar4=EI.64,3,8))))))*_TM4</f>
        <v>#N/A</v>
      </c>
      <c r="W561" t="str">
        <f>VLOOKUP(K561/Iset5,IDMTData,IF(IChar5=NI1.3,6,IF(IChar5=NI3.0,4,IF(IChar5=VI,5,IF(IChar5=EI,7,IF(IChar5=EI.64,3,8))))))*_TM5</f>
        <v>#N/A</v>
      </c>
      <c r="Z561" s="58" t="str">
        <f t="shared" ref="Z561:AB561" si="1059">NA()</f>
        <v>#N/A</v>
      </c>
      <c r="AA561" s="58" t="str">
        <f t="shared" si="1059"/>
        <v>#N/A</v>
      </c>
      <c r="AB561" s="58" t="str">
        <f t="shared" si="1059"/>
        <v>#N/A</v>
      </c>
    </row>
    <row r="562" ht="12.75" customHeight="1">
      <c r="K562" s="57">
        <v>5120.0</v>
      </c>
      <c r="L562" s="58" t="str">
        <f t="shared" ref="L562:P562" si="1060">IF(S562=S561,NA(),S562)</f>
        <v>#N/A</v>
      </c>
      <c r="M562" s="58" t="str">
        <f t="shared" si="1060"/>
        <v>#N/A</v>
      </c>
      <c r="N562" s="58" t="str">
        <f t="shared" si="1060"/>
        <v>#N/A</v>
      </c>
      <c r="O562" s="58" t="str">
        <f t="shared" si="1060"/>
        <v>#N/A</v>
      </c>
      <c r="P562" s="58" t="str">
        <f t="shared" si="1060"/>
        <v>#N/A</v>
      </c>
      <c r="Q562" s="58"/>
      <c r="S562" t="str">
        <f>VLOOKUP(K562/Iset1,IDMTData,IF(IChar1=NI1.3,6,IF(IChar1=NI3.0,4,IF(IChar1=VI,5,IF(IChar1=EI,7,IF(IChar1=EI.64,3,8))))))*_TM1</f>
        <v>0.4279720071</v>
      </c>
      <c r="T562" t="str">
        <f>VLOOKUP(K562/Iset2,IDMTData,IF(IChar2=NI1.3,6,IF(IChar2=NI3.0,4,IF(IChar2=VI,5,IF(IChar2=EI,7,IF(IChar2=EI.64,3,8))))))*_TM2</f>
        <v>0.2970598624</v>
      </c>
      <c r="U562" t="str">
        <f>VLOOKUP(K562/Iset3,IDMTData,IF(IChar3=NI1.3,6,IF(IChar3=NI3.0,4,IF(IChar3=VI,5,IF(IChar3=EI,7,IF(IChar3=EI.64,3,8))))))*_TM3</f>
        <v>#N/A</v>
      </c>
      <c r="V562" t="str">
        <f>VLOOKUP(K562/Iset4,IDMTData,IF(IChar4=NI1.3,6,IF(IChar4=NI3.0,4,IF(IChar4=VI,5,IF(IChar4=EI,7,IF(IChar4=EI.64,3,8))))))*_TM4</f>
        <v>#N/A</v>
      </c>
      <c r="W562" t="str">
        <f>VLOOKUP(K562/Iset5,IDMTData,IF(IChar5=NI1.3,6,IF(IChar5=NI3.0,4,IF(IChar5=VI,5,IF(IChar5=EI,7,IF(IChar5=EI.64,3,8))))))*_TM5</f>
        <v>#N/A</v>
      </c>
      <c r="Z562" s="58" t="str">
        <f t="shared" ref="Z562:AB562" si="1061">NA()</f>
        <v>#N/A</v>
      </c>
      <c r="AA562" s="58" t="str">
        <f t="shared" si="1061"/>
        <v>#N/A</v>
      </c>
      <c r="AB562" s="58" t="str">
        <f t="shared" si="1061"/>
        <v>#N/A</v>
      </c>
    </row>
    <row r="563" ht="12.75" customHeight="1">
      <c r="K563" s="57">
        <v>5160.0</v>
      </c>
      <c r="L563" s="58" t="str">
        <f t="shared" ref="L563:P563" si="1062">IF(S563=S562,NA(),S563)</f>
        <v>#N/A</v>
      </c>
      <c r="M563" s="58" t="str">
        <f t="shared" si="1062"/>
        <v>#N/A</v>
      </c>
      <c r="N563" s="58" t="str">
        <f t="shared" si="1062"/>
        <v>#N/A</v>
      </c>
      <c r="O563" s="58" t="str">
        <f t="shared" si="1062"/>
        <v>#N/A</v>
      </c>
      <c r="P563" s="58" t="str">
        <f t="shared" si="1062"/>
        <v>#N/A</v>
      </c>
      <c r="Q563" s="58"/>
      <c r="S563" t="str">
        <f>VLOOKUP(K563/Iset1,IDMTData,IF(IChar1=NI1.3,6,IF(IChar1=NI3.0,4,IF(IChar1=VI,5,IF(IChar1=EI,7,IF(IChar1=EI.64,3,8))))))*_TM1</f>
        <v>0.4279720071</v>
      </c>
      <c r="T563" t="str">
        <f>VLOOKUP(K563/Iset2,IDMTData,IF(IChar2=NI1.3,6,IF(IChar2=NI3.0,4,IF(IChar2=VI,5,IF(IChar2=EI,7,IF(IChar2=EI.64,3,8))))))*_TM2</f>
        <v>0.2970598624</v>
      </c>
      <c r="U563" t="str">
        <f>VLOOKUP(K563/Iset3,IDMTData,IF(IChar3=NI1.3,6,IF(IChar3=NI3.0,4,IF(IChar3=VI,5,IF(IChar3=EI,7,IF(IChar3=EI.64,3,8))))))*_TM3</f>
        <v>#N/A</v>
      </c>
      <c r="V563" t="str">
        <f>VLOOKUP(K563/Iset4,IDMTData,IF(IChar4=NI1.3,6,IF(IChar4=NI3.0,4,IF(IChar4=VI,5,IF(IChar4=EI,7,IF(IChar4=EI.64,3,8))))))*_TM4</f>
        <v>#N/A</v>
      </c>
      <c r="W563" t="str">
        <f>VLOOKUP(K563/Iset5,IDMTData,IF(IChar5=NI1.3,6,IF(IChar5=NI3.0,4,IF(IChar5=VI,5,IF(IChar5=EI,7,IF(IChar5=EI.64,3,8))))))*_TM5</f>
        <v>#N/A</v>
      </c>
      <c r="Z563" s="58" t="str">
        <f t="shared" ref="Z563:AB563" si="1063">NA()</f>
        <v>#N/A</v>
      </c>
      <c r="AA563" s="58" t="str">
        <f t="shared" si="1063"/>
        <v>#N/A</v>
      </c>
      <c r="AB563" s="58" t="str">
        <f t="shared" si="1063"/>
        <v>#N/A</v>
      </c>
    </row>
    <row r="564" ht="12.75" customHeight="1">
      <c r="K564" s="57">
        <v>5200.0</v>
      </c>
      <c r="L564" s="58" t="str">
        <f t="shared" ref="L564:P564" si="1064">IF(S564=S563,NA(),S564)</f>
        <v>#N/A</v>
      </c>
      <c r="M564" s="58" t="str">
        <f t="shared" si="1064"/>
        <v>#N/A</v>
      </c>
      <c r="N564" s="58" t="str">
        <f t="shared" si="1064"/>
        <v>#N/A</v>
      </c>
      <c r="O564" s="58" t="str">
        <f t="shared" si="1064"/>
        <v>#N/A</v>
      </c>
      <c r="P564" s="58" t="str">
        <f t="shared" si="1064"/>
        <v>#N/A</v>
      </c>
      <c r="Q564" s="58"/>
      <c r="S564" t="str">
        <f>VLOOKUP(K564/Iset1,IDMTData,IF(IChar1=NI1.3,6,IF(IChar1=NI3.0,4,IF(IChar1=VI,5,IF(IChar1=EI,7,IF(IChar1=EI.64,3,8))))))*_TM1</f>
        <v>0.4279720071</v>
      </c>
      <c r="T564" t="str">
        <f>VLOOKUP(K564/Iset2,IDMTData,IF(IChar2=NI1.3,6,IF(IChar2=NI3.0,4,IF(IChar2=VI,5,IF(IChar2=EI,7,IF(IChar2=EI.64,3,8))))))*_TM2</f>
        <v>0.2970598624</v>
      </c>
      <c r="U564" t="str">
        <f>VLOOKUP(K564/Iset3,IDMTData,IF(IChar3=NI1.3,6,IF(IChar3=NI3.0,4,IF(IChar3=VI,5,IF(IChar3=EI,7,IF(IChar3=EI.64,3,8))))))*_TM3</f>
        <v>#N/A</v>
      </c>
      <c r="V564" t="str">
        <f>VLOOKUP(K564/Iset4,IDMTData,IF(IChar4=NI1.3,6,IF(IChar4=NI3.0,4,IF(IChar4=VI,5,IF(IChar4=EI,7,IF(IChar4=EI.64,3,8))))))*_TM4</f>
        <v>#N/A</v>
      </c>
      <c r="W564" t="str">
        <f>VLOOKUP(K564/Iset5,IDMTData,IF(IChar5=NI1.3,6,IF(IChar5=NI3.0,4,IF(IChar5=VI,5,IF(IChar5=EI,7,IF(IChar5=EI.64,3,8))))))*_TM5</f>
        <v>#N/A</v>
      </c>
      <c r="Z564" t="str">
        <f>VLOOKUP(K564/1600,IDMTData,3)*0.1</f>
        <v>0.5477595181</v>
      </c>
      <c r="AA564" t="str">
        <f>VLOOKUP(K564/2850,IDMTData,3)*0.1</f>
        <v>2.586057775</v>
      </c>
      <c r="AB564" t="str">
        <f>VLOOKUP(K564/3200,IDMTData,3)*0.1</f>
        <v>3.681359271</v>
      </c>
    </row>
    <row r="565" ht="12.75" customHeight="1">
      <c r="K565" s="57">
        <v>5240.0</v>
      </c>
      <c r="L565" s="58" t="str">
        <f t="shared" ref="L565:P565" si="1065">IF(S565=S564,NA(),S565)</f>
        <v>#N/A</v>
      </c>
      <c r="M565" s="58" t="str">
        <f t="shared" si="1065"/>
        <v>#N/A</v>
      </c>
      <c r="N565" s="58" t="str">
        <f t="shared" si="1065"/>
        <v>#N/A</v>
      </c>
      <c r="O565" s="58" t="str">
        <f t="shared" si="1065"/>
        <v>#N/A</v>
      </c>
      <c r="P565" s="58" t="str">
        <f t="shared" si="1065"/>
        <v>#N/A</v>
      </c>
      <c r="Q565" s="58"/>
      <c r="S565" t="str">
        <f>VLOOKUP(K565/Iset1,IDMTData,IF(IChar1=NI1.3,6,IF(IChar1=NI3.0,4,IF(IChar1=VI,5,IF(IChar1=EI,7,IF(IChar1=EI.64,3,8))))))*_TM1</f>
        <v>0.4279720071</v>
      </c>
      <c r="T565" t="str">
        <f>VLOOKUP(K565/Iset2,IDMTData,IF(IChar2=NI1.3,6,IF(IChar2=NI3.0,4,IF(IChar2=VI,5,IF(IChar2=EI,7,IF(IChar2=EI.64,3,8))))))*_TM2</f>
        <v>0.2970598624</v>
      </c>
      <c r="U565" t="str">
        <f>VLOOKUP(K565/Iset3,IDMTData,IF(IChar3=NI1.3,6,IF(IChar3=NI3.0,4,IF(IChar3=VI,5,IF(IChar3=EI,7,IF(IChar3=EI.64,3,8))))))*_TM3</f>
        <v>#N/A</v>
      </c>
      <c r="V565" t="str">
        <f>VLOOKUP(K565/Iset4,IDMTData,IF(IChar4=NI1.3,6,IF(IChar4=NI3.0,4,IF(IChar4=VI,5,IF(IChar4=EI,7,IF(IChar4=EI.64,3,8))))))*_TM4</f>
        <v>#N/A</v>
      </c>
      <c r="W565" t="str">
        <f>VLOOKUP(K565/Iset5,IDMTData,IF(IChar5=NI1.3,6,IF(IChar5=NI3.0,4,IF(IChar5=VI,5,IF(IChar5=EI,7,IF(IChar5=EI.64,3,8))))))*_TM5</f>
        <v>#N/A</v>
      </c>
      <c r="Z565" s="58" t="str">
        <f t="shared" ref="Z565:AB565" si="1066">NA()</f>
        <v>#N/A</v>
      </c>
      <c r="AA565" s="58" t="str">
        <f t="shared" si="1066"/>
        <v>#N/A</v>
      </c>
      <c r="AB565" s="58" t="str">
        <f t="shared" si="1066"/>
        <v>#N/A</v>
      </c>
    </row>
    <row r="566" ht="12.75" customHeight="1">
      <c r="K566" s="57">
        <v>5280.0</v>
      </c>
      <c r="L566" s="58" t="str">
        <f t="shared" ref="L566:P566" si="1067">IF(S566=S565,NA(),S566)</f>
        <v>#N/A</v>
      </c>
      <c r="M566" s="58" t="str">
        <f t="shared" si="1067"/>
        <v>0.2908</v>
      </c>
      <c r="N566" s="58" t="str">
        <f t="shared" si="1067"/>
        <v>#N/A</v>
      </c>
      <c r="O566" s="58" t="str">
        <f t="shared" si="1067"/>
        <v>#N/A</v>
      </c>
      <c r="P566" s="58" t="str">
        <f t="shared" si="1067"/>
        <v>#N/A</v>
      </c>
      <c r="Q566" s="58"/>
      <c r="S566" t="str">
        <f>VLOOKUP(K566/Iset1,IDMTData,IF(IChar1=NI1.3,6,IF(IChar1=NI3.0,4,IF(IChar1=VI,5,IF(IChar1=EI,7,IF(IChar1=EI.64,3,8))))))*_TM1</f>
        <v>0.4279720071</v>
      </c>
      <c r="T566" t="str">
        <f>VLOOKUP(K566/Iset2,IDMTData,IF(IChar2=NI1.3,6,IF(IChar2=NI3.0,4,IF(IChar2=VI,5,IF(IChar2=EI,7,IF(IChar2=EI.64,3,8))))))*_TM2</f>
        <v>0.2907529862</v>
      </c>
      <c r="U566" t="str">
        <f>VLOOKUP(K566/Iset3,IDMTData,IF(IChar3=NI1.3,6,IF(IChar3=NI3.0,4,IF(IChar3=VI,5,IF(IChar3=EI,7,IF(IChar3=EI.64,3,8))))))*_TM3</f>
        <v>#N/A</v>
      </c>
      <c r="V566" t="str">
        <f>VLOOKUP(K566/Iset4,IDMTData,IF(IChar4=NI1.3,6,IF(IChar4=NI3.0,4,IF(IChar4=VI,5,IF(IChar4=EI,7,IF(IChar4=EI.64,3,8))))))*_TM4</f>
        <v>#N/A</v>
      </c>
      <c r="W566" t="str">
        <f>VLOOKUP(K566/Iset5,IDMTData,IF(IChar5=NI1.3,6,IF(IChar5=NI3.0,4,IF(IChar5=VI,5,IF(IChar5=EI,7,IF(IChar5=EI.64,3,8))))))*_TM5</f>
        <v>#N/A</v>
      </c>
      <c r="Z566" s="58" t="str">
        <f t="shared" ref="Z566:AB566" si="1068">NA()</f>
        <v>#N/A</v>
      </c>
      <c r="AA566" s="58" t="str">
        <f t="shared" si="1068"/>
        <v>#N/A</v>
      </c>
      <c r="AB566" s="58" t="str">
        <f t="shared" si="1068"/>
        <v>#N/A</v>
      </c>
    </row>
    <row r="567" ht="12.75" customHeight="1">
      <c r="K567" s="57">
        <v>5320.0</v>
      </c>
      <c r="L567" s="58" t="str">
        <f t="shared" ref="L567:P567" si="1069">IF(S567=S566,NA(),S567)</f>
        <v>#N/A</v>
      </c>
      <c r="M567" s="58" t="str">
        <f t="shared" si="1069"/>
        <v>#N/A</v>
      </c>
      <c r="N567" s="58" t="str">
        <f t="shared" si="1069"/>
        <v>#N/A</v>
      </c>
      <c r="O567" s="58" t="str">
        <f t="shared" si="1069"/>
        <v>#N/A</v>
      </c>
      <c r="P567" s="58" t="str">
        <f t="shared" si="1069"/>
        <v>#N/A</v>
      </c>
      <c r="Q567" s="58"/>
      <c r="S567" t="str">
        <f>VLOOKUP(K567/Iset1,IDMTData,IF(IChar1=NI1.3,6,IF(IChar1=NI3.0,4,IF(IChar1=VI,5,IF(IChar1=EI,7,IF(IChar1=EI.64,3,8))))))*_TM1</f>
        <v>0.4279720071</v>
      </c>
      <c r="T567" t="str">
        <f>VLOOKUP(K567/Iset2,IDMTData,IF(IChar2=NI1.3,6,IF(IChar2=NI3.0,4,IF(IChar2=VI,5,IF(IChar2=EI,7,IF(IChar2=EI.64,3,8))))))*_TM2</f>
        <v>0.2907529862</v>
      </c>
      <c r="U567" t="str">
        <f>VLOOKUP(K567/Iset3,IDMTData,IF(IChar3=NI1.3,6,IF(IChar3=NI3.0,4,IF(IChar3=VI,5,IF(IChar3=EI,7,IF(IChar3=EI.64,3,8))))))*_TM3</f>
        <v>#N/A</v>
      </c>
      <c r="V567" t="str">
        <f>VLOOKUP(K567/Iset4,IDMTData,IF(IChar4=NI1.3,6,IF(IChar4=NI3.0,4,IF(IChar4=VI,5,IF(IChar4=EI,7,IF(IChar4=EI.64,3,8))))))*_TM4</f>
        <v>#N/A</v>
      </c>
      <c r="W567" t="str">
        <f>VLOOKUP(K567/Iset5,IDMTData,IF(IChar5=NI1.3,6,IF(IChar5=NI3.0,4,IF(IChar5=VI,5,IF(IChar5=EI,7,IF(IChar5=EI.64,3,8))))))*_TM5</f>
        <v>#N/A</v>
      </c>
      <c r="Z567" s="58" t="str">
        <f t="shared" ref="Z567:AB567" si="1070">NA()</f>
        <v>#N/A</v>
      </c>
      <c r="AA567" s="58" t="str">
        <f t="shared" si="1070"/>
        <v>#N/A</v>
      </c>
      <c r="AB567" s="58" t="str">
        <f t="shared" si="1070"/>
        <v>#N/A</v>
      </c>
    </row>
    <row r="568" ht="12.75" customHeight="1">
      <c r="K568" s="57">
        <v>5360.0</v>
      </c>
      <c r="L568" s="58" t="str">
        <f t="shared" ref="L568:P568" si="1071">IF(S568=S567,NA(),S568)</f>
        <v>#N/A</v>
      </c>
      <c r="M568" s="58" t="str">
        <f t="shared" si="1071"/>
        <v>#N/A</v>
      </c>
      <c r="N568" s="58" t="str">
        <f t="shared" si="1071"/>
        <v>#N/A</v>
      </c>
      <c r="O568" s="58" t="str">
        <f t="shared" si="1071"/>
        <v>#N/A</v>
      </c>
      <c r="P568" s="58" t="str">
        <f t="shared" si="1071"/>
        <v>#N/A</v>
      </c>
      <c r="Q568" s="58"/>
      <c r="S568" t="str">
        <f>VLOOKUP(K568/Iset1,IDMTData,IF(IChar1=NI1.3,6,IF(IChar1=NI3.0,4,IF(IChar1=VI,5,IF(IChar1=EI,7,IF(IChar1=EI.64,3,8))))))*_TM1</f>
        <v>0.4279720071</v>
      </c>
      <c r="T568" t="str">
        <f>VLOOKUP(K568/Iset2,IDMTData,IF(IChar2=NI1.3,6,IF(IChar2=NI3.0,4,IF(IChar2=VI,5,IF(IChar2=EI,7,IF(IChar2=EI.64,3,8))))))*_TM2</f>
        <v>0.2907529862</v>
      </c>
      <c r="U568" t="str">
        <f>VLOOKUP(K568/Iset3,IDMTData,IF(IChar3=NI1.3,6,IF(IChar3=NI3.0,4,IF(IChar3=VI,5,IF(IChar3=EI,7,IF(IChar3=EI.64,3,8))))))*_TM3</f>
        <v>#N/A</v>
      </c>
      <c r="V568" t="str">
        <f>VLOOKUP(K568/Iset4,IDMTData,IF(IChar4=NI1.3,6,IF(IChar4=NI3.0,4,IF(IChar4=VI,5,IF(IChar4=EI,7,IF(IChar4=EI.64,3,8))))))*_TM4</f>
        <v>#N/A</v>
      </c>
      <c r="W568" t="str">
        <f>VLOOKUP(K568/Iset5,IDMTData,IF(IChar5=NI1.3,6,IF(IChar5=NI3.0,4,IF(IChar5=VI,5,IF(IChar5=EI,7,IF(IChar5=EI.64,3,8))))))*_TM5</f>
        <v>#N/A</v>
      </c>
      <c r="Z568" s="58" t="str">
        <f t="shared" ref="Z568:AB568" si="1072">NA()</f>
        <v>#N/A</v>
      </c>
      <c r="AA568" s="58" t="str">
        <f t="shared" si="1072"/>
        <v>#N/A</v>
      </c>
      <c r="AB568" s="58" t="str">
        <f t="shared" si="1072"/>
        <v>#N/A</v>
      </c>
    </row>
    <row r="569" ht="12.75" customHeight="1">
      <c r="K569" s="57">
        <v>5400.0</v>
      </c>
      <c r="L569" s="58" t="str">
        <f t="shared" ref="L569:P569" si="1073">IF(S569=S568,NA(),S569)</f>
        <v>#N/A</v>
      </c>
      <c r="M569" s="58" t="str">
        <f t="shared" si="1073"/>
        <v>#N/A</v>
      </c>
      <c r="N569" s="58" t="str">
        <f t="shared" si="1073"/>
        <v>#N/A</v>
      </c>
      <c r="O569" s="58" t="str">
        <f t="shared" si="1073"/>
        <v>#N/A</v>
      </c>
      <c r="P569" s="58" t="str">
        <f t="shared" si="1073"/>
        <v>#N/A</v>
      </c>
      <c r="Q569" s="58"/>
      <c r="S569" t="str">
        <f>VLOOKUP(K569/Iset1,IDMTData,IF(IChar1=NI1.3,6,IF(IChar1=NI3.0,4,IF(IChar1=VI,5,IF(IChar1=EI,7,IF(IChar1=EI.64,3,8))))))*_TM1</f>
        <v>0.4279720071</v>
      </c>
      <c r="T569" t="str">
        <f>VLOOKUP(K569/Iset2,IDMTData,IF(IChar2=NI1.3,6,IF(IChar2=NI3.0,4,IF(IChar2=VI,5,IF(IChar2=EI,7,IF(IChar2=EI.64,3,8))))))*_TM2</f>
        <v>0.2907529862</v>
      </c>
      <c r="U569" t="str">
        <f>VLOOKUP(K569/Iset3,IDMTData,IF(IChar3=NI1.3,6,IF(IChar3=NI3.0,4,IF(IChar3=VI,5,IF(IChar3=EI,7,IF(IChar3=EI.64,3,8))))))*_TM3</f>
        <v>#N/A</v>
      </c>
      <c r="V569" t="str">
        <f>VLOOKUP(K569/Iset4,IDMTData,IF(IChar4=NI1.3,6,IF(IChar4=NI3.0,4,IF(IChar4=VI,5,IF(IChar4=EI,7,IF(IChar4=EI.64,3,8))))))*_TM4</f>
        <v>#N/A</v>
      </c>
      <c r="W569" t="str">
        <f>VLOOKUP(K569/Iset5,IDMTData,IF(IChar5=NI1.3,6,IF(IChar5=NI3.0,4,IF(IChar5=VI,5,IF(IChar5=EI,7,IF(IChar5=EI.64,3,8))))))*_TM5</f>
        <v>#N/A</v>
      </c>
      <c r="Z569" t="str">
        <f>VLOOKUP(K569/1600,IDMTData,3)*0.1</f>
        <v>0.5098657764</v>
      </c>
      <c r="AA569" t="str">
        <f>VLOOKUP(K569/2850,IDMTData,3)*0.1</f>
        <v>2.313284865</v>
      </c>
      <c r="AB569" t="str">
        <f>VLOOKUP(K569/3200,IDMTData,3)*0.1</f>
        <v>3.281387182</v>
      </c>
    </row>
    <row r="570" ht="12.75" customHeight="1">
      <c r="K570" s="57">
        <v>5440.0</v>
      </c>
      <c r="L570" s="58" t="str">
        <f t="shared" ref="L570:P570" si="1074">IF(S570=S569,NA(),S570)</f>
        <v>#N/A</v>
      </c>
      <c r="M570" s="58" t="str">
        <f t="shared" si="1074"/>
        <v>#N/A</v>
      </c>
      <c r="N570" s="58" t="str">
        <f t="shared" si="1074"/>
        <v>#N/A</v>
      </c>
      <c r="O570" s="58" t="str">
        <f t="shared" si="1074"/>
        <v>#N/A</v>
      </c>
      <c r="P570" s="58" t="str">
        <f t="shared" si="1074"/>
        <v>#N/A</v>
      </c>
      <c r="Q570" s="58"/>
      <c r="S570" t="str">
        <f>VLOOKUP(K570/Iset1,IDMTData,IF(IChar1=NI1.3,6,IF(IChar1=NI3.0,4,IF(IChar1=VI,5,IF(IChar1=EI,7,IF(IChar1=EI.64,3,8))))))*_TM1</f>
        <v>0.4279720071</v>
      </c>
      <c r="T570" t="str">
        <f>VLOOKUP(K570/Iset2,IDMTData,IF(IChar2=NI1.3,6,IF(IChar2=NI3.0,4,IF(IChar2=VI,5,IF(IChar2=EI,7,IF(IChar2=EI.64,3,8))))))*_TM2</f>
        <v>0.2907529862</v>
      </c>
      <c r="U570" t="str">
        <f>VLOOKUP(K570/Iset3,IDMTData,IF(IChar3=NI1.3,6,IF(IChar3=NI3.0,4,IF(IChar3=VI,5,IF(IChar3=EI,7,IF(IChar3=EI.64,3,8))))))*_TM3</f>
        <v>#N/A</v>
      </c>
      <c r="V570" t="str">
        <f>VLOOKUP(K570/Iset4,IDMTData,IF(IChar4=NI1.3,6,IF(IChar4=NI3.0,4,IF(IChar4=VI,5,IF(IChar4=EI,7,IF(IChar4=EI.64,3,8))))))*_TM4</f>
        <v>#N/A</v>
      </c>
      <c r="W570" t="str">
        <f>VLOOKUP(K570/Iset5,IDMTData,IF(IChar5=NI1.3,6,IF(IChar5=NI3.0,4,IF(IChar5=VI,5,IF(IChar5=EI,7,IF(IChar5=EI.64,3,8))))))*_TM5</f>
        <v>#N/A</v>
      </c>
      <c r="Z570" s="58" t="str">
        <f t="shared" ref="Z570:AB570" si="1075">NA()</f>
        <v>#N/A</v>
      </c>
      <c r="AA570" s="58" t="str">
        <f t="shared" si="1075"/>
        <v>#N/A</v>
      </c>
      <c r="AB570" s="58" t="str">
        <f t="shared" si="1075"/>
        <v>#N/A</v>
      </c>
    </row>
    <row r="571" ht="12.75" customHeight="1">
      <c r="K571" s="57">
        <v>5480.0</v>
      </c>
      <c r="L571" s="58" t="str">
        <f t="shared" ref="L571:P571" si="1076">IF(S571=S570,NA(),S571)</f>
        <v>#N/A</v>
      </c>
      <c r="M571" s="58" t="str">
        <f t="shared" si="1076"/>
        <v>#N/A</v>
      </c>
      <c r="N571" s="58" t="str">
        <f t="shared" si="1076"/>
        <v>#N/A</v>
      </c>
      <c r="O571" s="58" t="str">
        <f t="shared" si="1076"/>
        <v>#N/A</v>
      </c>
      <c r="P571" s="58" t="str">
        <f t="shared" si="1076"/>
        <v>#N/A</v>
      </c>
      <c r="Q571" s="58"/>
      <c r="S571" t="str">
        <f>VLOOKUP(K571/Iset1,IDMTData,IF(IChar1=NI1.3,6,IF(IChar1=NI3.0,4,IF(IChar1=VI,5,IF(IChar1=EI,7,IF(IChar1=EI.64,3,8))))))*_TM1</f>
        <v>0.4279720071</v>
      </c>
      <c r="T571" t="str">
        <f>VLOOKUP(K571/Iset2,IDMTData,IF(IChar2=NI1.3,6,IF(IChar2=NI3.0,4,IF(IChar2=VI,5,IF(IChar2=EI,7,IF(IChar2=EI.64,3,8))))))*_TM2</f>
        <v>0.2907529862</v>
      </c>
      <c r="U571" t="str">
        <f>VLOOKUP(K571/Iset3,IDMTData,IF(IChar3=NI1.3,6,IF(IChar3=NI3.0,4,IF(IChar3=VI,5,IF(IChar3=EI,7,IF(IChar3=EI.64,3,8))))))*_TM3</f>
        <v>#N/A</v>
      </c>
      <c r="V571" t="str">
        <f>VLOOKUP(K571/Iset4,IDMTData,IF(IChar4=NI1.3,6,IF(IChar4=NI3.0,4,IF(IChar4=VI,5,IF(IChar4=EI,7,IF(IChar4=EI.64,3,8))))))*_TM4</f>
        <v>#N/A</v>
      </c>
      <c r="W571" t="str">
        <f>VLOOKUP(K571/Iset5,IDMTData,IF(IChar5=NI1.3,6,IF(IChar5=NI3.0,4,IF(IChar5=VI,5,IF(IChar5=EI,7,IF(IChar5=EI.64,3,8))))))*_TM5</f>
        <v>#N/A</v>
      </c>
      <c r="Z571" s="58" t="str">
        <f t="shared" ref="Z571:AB571" si="1077">NA()</f>
        <v>#N/A</v>
      </c>
      <c r="AA571" s="58" t="str">
        <f t="shared" si="1077"/>
        <v>#N/A</v>
      </c>
      <c r="AB571" s="58" t="str">
        <f t="shared" si="1077"/>
        <v>#N/A</v>
      </c>
    </row>
    <row r="572" ht="12.75" customHeight="1">
      <c r="K572" s="57">
        <v>5520.0</v>
      </c>
      <c r="L572" s="58" t="str">
        <f t="shared" ref="L572:P572" si="1078">IF(S572=S571,NA(),S572)</f>
        <v>0.4037</v>
      </c>
      <c r="M572" s="58" t="str">
        <f t="shared" si="1078"/>
        <v>0.2850</v>
      </c>
      <c r="N572" s="58" t="str">
        <f t="shared" si="1078"/>
        <v>#N/A</v>
      </c>
      <c r="O572" s="58" t="str">
        <f t="shared" si="1078"/>
        <v>#N/A</v>
      </c>
      <c r="P572" s="58" t="str">
        <f t="shared" si="1078"/>
        <v>#N/A</v>
      </c>
      <c r="Q572" s="58"/>
      <c r="S572" t="str">
        <f>VLOOKUP(K572/Iset1,IDMTData,IF(IChar1=NI1.3,6,IF(IChar1=NI3.0,4,IF(IChar1=VI,5,IF(IChar1=EI,7,IF(IChar1=EI.64,3,8))))))*_TM1</f>
        <v>0.4036576288</v>
      </c>
      <c r="T572" t="str">
        <f>VLOOKUP(K572/Iset2,IDMTData,IF(IChar2=NI1.3,6,IF(IChar2=NI3.0,4,IF(IChar2=VI,5,IF(IChar2=EI,7,IF(IChar2=EI.64,3,8))))))*_TM2</f>
        <v>0.2849786227</v>
      </c>
      <c r="U572" t="str">
        <f>VLOOKUP(K572/Iset3,IDMTData,IF(IChar3=NI1.3,6,IF(IChar3=NI3.0,4,IF(IChar3=VI,5,IF(IChar3=EI,7,IF(IChar3=EI.64,3,8))))))*_TM3</f>
        <v>#N/A</v>
      </c>
      <c r="V572" t="str">
        <f>VLOOKUP(K572/Iset4,IDMTData,IF(IChar4=NI1.3,6,IF(IChar4=NI3.0,4,IF(IChar4=VI,5,IF(IChar4=EI,7,IF(IChar4=EI.64,3,8))))))*_TM4</f>
        <v>#N/A</v>
      </c>
      <c r="W572" t="str">
        <f>VLOOKUP(K572/Iset5,IDMTData,IF(IChar5=NI1.3,6,IF(IChar5=NI3.0,4,IF(IChar5=VI,5,IF(IChar5=EI,7,IF(IChar5=EI.64,3,8))))))*_TM5</f>
        <v>#N/A</v>
      </c>
      <c r="Z572" s="58" t="str">
        <f t="shared" ref="Z572:AB572" si="1079">NA()</f>
        <v>#N/A</v>
      </c>
      <c r="AA572" s="58" t="str">
        <f t="shared" si="1079"/>
        <v>#N/A</v>
      </c>
      <c r="AB572" s="58" t="str">
        <f t="shared" si="1079"/>
        <v>#N/A</v>
      </c>
    </row>
    <row r="573" ht="12.75" customHeight="1">
      <c r="K573" s="57">
        <v>5560.0</v>
      </c>
      <c r="L573" s="58" t="str">
        <f t="shared" ref="L573:P573" si="1080">IF(S573=S572,NA(),S573)</f>
        <v>#N/A</v>
      </c>
      <c r="M573" s="58" t="str">
        <f t="shared" si="1080"/>
        <v>#N/A</v>
      </c>
      <c r="N573" s="58" t="str">
        <f t="shared" si="1080"/>
        <v>#N/A</v>
      </c>
      <c r="O573" s="58" t="str">
        <f t="shared" si="1080"/>
        <v>#N/A</v>
      </c>
      <c r="P573" s="58" t="str">
        <f t="shared" si="1080"/>
        <v>#N/A</v>
      </c>
      <c r="Q573" s="58"/>
      <c r="S573" t="str">
        <f>VLOOKUP(K573/Iset1,IDMTData,IF(IChar1=NI1.3,6,IF(IChar1=NI3.0,4,IF(IChar1=VI,5,IF(IChar1=EI,7,IF(IChar1=EI.64,3,8))))))*_TM1</f>
        <v>0.4036576288</v>
      </c>
      <c r="T573" t="str">
        <f>VLOOKUP(K573/Iset2,IDMTData,IF(IChar2=NI1.3,6,IF(IChar2=NI3.0,4,IF(IChar2=VI,5,IF(IChar2=EI,7,IF(IChar2=EI.64,3,8))))))*_TM2</f>
        <v>0.2849786227</v>
      </c>
      <c r="U573" t="str">
        <f>VLOOKUP(K573/Iset3,IDMTData,IF(IChar3=NI1.3,6,IF(IChar3=NI3.0,4,IF(IChar3=VI,5,IF(IChar3=EI,7,IF(IChar3=EI.64,3,8))))))*_TM3</f>
        <v>#N/A</v>
      </c>
      <c r="V573" t="str">
        <f>VLOOKUP(K573/Iset4,IDMTData,IF(IChar4=NI1.3,6,IF(IChar4=NI3.0,4,IF(IChar4=VI,5,IF(IChar4=EI,7,IF(IChar4=EI.64,3,8))))))*_TM4</f>
        <v>#N/A</v>
      </c>
      <c r="W573" t="str">
        <f>VLOOKUP(K573/Iset5,IDMTData,IF(IChar5=NI1.3,6,IF(IChar5=NI3.0,4,IF(IChar5=VI,5,IF(IChar5=EI,7,IF(IChar5=EI.64,3,8))))))*_TM5</f>
        <v>#N/A</v>
      </c>
      <c r="Z573" s="58" t="str">
        <f t="shared" ref="Z573:AB573" si="1081">NA()</f>
        <v>#N/A</v>
      </c>
      <c r="AA573" s="58" t="str">
        <f t="shared" si="1081"/>
        <v>#N/A</v>
      </c>
      <c r="AB573" s="58" t="str">
        <f t="shared" si="1081"/>
        <v>#N/A</v>
      </c>
    </row>
    <row r="574" ht="12.75" customHeight="1">
      <c r="K574" s="57">
        <v>5600.0</v>
      </c>
      <c r="L574" s="58" t="str">
        <f t="shared" ref="L574:P574" si="1082">IF(S574=S573,NA(),S574)</f>
        <v>#N/A</v>
      </c>
      <c r="M574" s="58" t="str">
        <f t="shared" si="1082"/>
        <v>#N/A</v>
      </c>
      <c r="N574" s="58" t="str">
        <f t="shared" si="1082"/>
        <v>#N/A</v>
      </c>
      <c r="O574" s="58" t="str">
        <f t="shared" si="1082"/>
        <v>#N/A</v>
      </c>
      <c r="P574" s="58" t="str">
        <f t="shared" si="1082"/>
        <v>#N/A</v>
      </c>
      <c r="Q574" s="58"/>
      <c r="S574" t="str">
        <f>VLOOKUP(K574/Iset1,IDMTData,IF(IChar1=NI1.3,6,IF(IChar1=NI3.0,4,IF(IChar1=VI,5,IF(IChar1=EI,7,IF(IChar1=EI.64,3,8))))))*_TM1</f>
        <v>0.4036576288</v>
      </c>
      <c r="T574" t="str">
        <f>VLOOKUP(K574/Iset2,IDMTData,IF(IChar2=NI1.3,6,IF(IChar2=NI3.0,4,IF(IChar2=VI,5,IF(IChar2=EI,7,IF(IChar2=EI.64,3,8))))))*_TM2</f>
        <v>0.2849786227</v>
      </c>
      <c r="U574" t="str">
        <f>VLOOKUP(K574/Iset3,IDMTData,IF(IChar3=NI1.3,6,IF(IChar3=NI3.0,4,IF(IChar3=VI,5,IF(IChar3=EI,7,IF(IChar3=EI.64,3,8))))))*_TM3</f>
        <v>#N/A</v>
      </c>
      <c r="V574" t="str">
        <f>VLOOKUP(K574/Iset4,IDMTData,IF(IChar4=NI1.3,6,IF(IChar4=NI3.0,4,IF(IChar4=VI,5,IF(IChar4=EI,7,IF(IChar4=EI.64,3,8))))))*_TM4</f>
        <v>#N/A</v>
      </c>
      <c r="W574" t="str">
        <f>VLOOKUP(K574/Iset5,IDMTData,IF(IChar5=NI1.3,6,IF(IChar5=NI3.0,4,IF(IChar5=VI,5,IF(IChar5=EI,7,IF(IChar5=EI.64,3,8))))))*_TM5</f>
        <v>#N/A</v>
      </c>
      <c r="Z574" t="str">
        <f>VLOOKUP(K574/1600,IDMTData,3)*0.1</f>
        <v>0.4456090985</v>
      </c>
      <c r="AA574" t="str">
        <f>VLOOKUP(K574/2850,IDMTData,3)*0.1</f>
        <v>2.060641758</v>
      </c>
      <c r="AB574" t="str">
        <f>VLOOKUP(K574/3200,IDMTData,3)*0.1</f>
        <v>2.899393939</v>
      </c>
    </row>
    <row r="575" ht="12.75" customHeight="1">
      <c r="K575" s="57">
        <v>5640.0</v>
      </c>
      <c r="L575" s="58" t="str">
        <f t="shared" ref="L575:P575" si="1083">IF(S575=S574,NA(),S575)</f>
        <v>#N/A</v>
      </c>
      <c r="M575" s="58" t="str">
        <f t="shared" si="1083"/>
        <v>#N/A</v>
      </c>
      <c r="N575" s="58" t="str">
        <f t="shared" si="1083"/>
        <v>#N/A</v>
      </c>
      <c r="O575" s="58" t="str">
        <f t="shared" si="1083"/>
        <v>#N/A</v>
      </c>
      <c r="P575" s="58" t="str">
        <f t="shared" si="1083"/>
        <v>#N/A</v>
      </c>
      <c r="Q575" s="58"/>
      <c r="S575" t="str">
        <f>VLOOKUP(K575/Iset1,IDMTData,IF(IChar1=NI1.3,6,IF(IChar1=NI3.0,4,IF(IChar1=VI,5,IF(IChar1=EI,7,IF(IChar1=EI.64,3,8))))))*_TM1</f>
        <v>0.4036576288</v>
      </c>
      <c r="T575" t="str">
        <f>VLOOKUP(K575/Iset2,IDMTData,IF(IChar2=NI1.3,6,IF(IChar2=NI3.0,4,IF(IChar2=VI,5,IF(IChar2=EI,7,IF(IChar2=EI.64,3,8))))))*_TM2</f>
        <v>0.2849786227</v>
      </c>
      <c r="U575" t="str">
        <f>VLOOKUP(K575/Iset3,IDMTData,IF(IChar3=NI1.3,6,IF(IChar3=NI3.0,4,IF(IChar3=VI,5,IF(IChar3=EI,7,IF(IChar3=EI.64,3,8))))))*_TM3</f>
        <v>#N/A</v>
      </c>
      <c r="V575" t="str">
        <f>VLOOKUP(K575/Iset4,IDMTData,IF(IChar4=NI1.3,6,IF(IChar4=NI3.0,4,IF(IChar4=VI,5,IF(IChar4=EI,7,IF(IChar4=EI.64,3,8))))))*_TM4</f>
        <v>#N/A</v>
      </c>
      <c r="W575" t="str">
        <f>VLOOKUP(K575/Iset5,IDMTData,IF(IChar5=NI1.3,6,IF(IChar5=NI3.0,4,IF(IChar5=VI,5,IF(IChar5=EI,7,IF(IChar5=EI.64,3,8))))))*_TM5</f>
        <v>#N/A</v>
      </c>
      <c r="Z575" s="58" t="str">
        <f t="shared" ref="Z575:AB575" si="1084">NA()</f>
        <v>#N/A</v>
      </c>
      <c r="AA575" s="58" t="str">
        <f t="shared" si="1084"/>
        <v>#N/A</v>
      </c>
      <c r="AB575" s="58" t="str">
        <f t="shared" si="1084"/>
        <v>#N/A</v>
      </c>
    </row>
    <row r="576" ht="12.75" customHeight="1">
      <c r="K576" s="57">
        <v>5680.0</v>
      </c>
      <c r="L576" s="58" t="str">
        <f t="shared" ref="L576:P576" si="1085">IF(S576=S575,NA(),S576)</f>
        <v>#N/A</v>
      </c>
      <c r="M576" s="58" t="str">
        <f t="shared" si="1085"/>
        <v>#N/A</v>
      </c>
      <c r="N576" s="58" t="str">
        <f t="shared" si="1085"/>
        <v>#N/A</v>
      </c>
      <c r="O576" s="58" t="str">
        <f t="shared" si="1085"/>
        <v>#N/A</v>
      </c>
      <c r="P576" s="58" t="str">
        <f t="shared" si="1085"/>
        <v>#N/A</v>
      </c>
      <c r="Q576" s="58"/>
      <c r="S576" t="str">
        <f>VLOOKUP(K576/Iset1,IDMTData,IF(IChar1=NI1.3,6,IF(IChar1=NI3.0,4,IF(IChar1=VI,5,IF(IChar1=EI,7,IF(IChar1=EI.64,3,8))))))*_TM1</f>
        <v>0.4036576288</v>
      </c>
      <c r="T576" t="str">
        <f>VLOOKUP(K576/Iset2,IDMTData,IF(IChar2=NI1.3,6,IF(IChar2=NI3.0,4,IF(IChar2=VI,5,IF(IChar2=EI,7,IF(IChar2=EI.64,3,8))))))*_TM2</f>
        <v>0.2849786227</v>
      </c>
      <c r="U576" t="str">
        <f>VLOOKUP(K576/Iset3,IDMTData,IF(IChar3=NI1.3,6,IF(IChar3=NI3.0,4,IF(IChar3=VI,5,IF(IChar3=EI,7,IF(IChar3=EI.64,3,8))))))*_TM3</f>
        <v>#N/A</v>
      </c>
      <c r="V576" t="str">
        <f>VLOOKUP(K576/Iset4,IDMTData,IF(IChar4=NI1.3,6,IF(IChar4=NI3.0,4,IF(IChar4=VI,5,IF(IChar4=EI,7,IF(IChar4=EI.64,3,8))))))*_TM4</f>
        <v>#N/A</v>
      </c>
      <c r="W576" t="str">
        <f>VLOOKUP(K576/Iset5,IDMTData,IF(IChar5=NI1.3,6,IF(IChar5=NI3.0,4,IF(IChar5=VI,5,IF(IChar5=EI,7,IF(IChar5=EI.64,3,8))))))*_TM5</f>
        <v>#N/A</v>
      </c>
      <c r="Z576" s="58" t="str">
        <f t="shared" ref="Z576:AB576" si="1086">NA()</f>
        <v>#N/A</v>
      </c>
      <c r="AA576" s="58" t="str">
        <f t="shared" si="1086"/>
        <v>#N/A</v>
      </c>
      <c r="AB576" s="58" t="str">
        <f t="shared" si="1086"/>
        <v>#N/A</v>
      </c>
    </row>
    <row r="577" ht="12.75" customHeight="1">
      <c r="K577" s="57">
        <v>5720.0</v>
      </c>
      <c r="L577" s="58" t="str">
        <f t="shared" ref="L577:P577" si="1087">IF(S577=S576,NA(),S577)</f>
        <v>#N/A</v>
      </c>
      <c r="M577" s="58" t="str">
        <f t="shared" si="1087"/>
        <v>#N/A</v>
      </c>
      <c r="N577" s="58" t="str">
        <f t="shared" si="1087"/>
        <v>#N/A</v>
      </c>
      <c r="O577" s="58" t="str">
        <f t="shared" si="1087"/>
        <v>#N/A</v>
      </c>
      <c r="P577" s="58" t="str">
        <f t="shared" si="1087"/>
        <v>#N/A</v>
      </c>
      <c r="Q577" s="58"/>
      <c r="S577" t="str">
        <f>VLOOKUP(K577/Iset1,IDMTData,IF(IChar1=NI1.3,6,IF(IChar1=NI3.0,4,IF(IChar1=VI,5,IF(IChar1=EI,7,IF(IChar1=EI.64,3,8))))))*_TM1</f>
        <v>0.4036576288</v>
      </c>
      <c r="T577" t="str">
        <f>VLOOKUP(K577/Iset2,IDMTData,IF(IChar2=NI1.3,6,IF(IChar2=NI3.0,4,IF(IChar2=VI,5,IF(IChar2=EI,7,IF(IChar2=EI.64,3,8))))))*_TM2</f>
        <v>0.2849786227</v>
      </c>
      <c r="U577" t="str">
        <f>VLOOKUP(K577/Iset3,IDMTData,IF(IChar3=NI1.3,6,IF(IChar3=NI3.0,4,IF(IChar3=VI,5,IF(IChar3=EI,7,IF(IChar3=EI.64,3,8))))))*_TM3</f>
        <v>#N/A</v>
      </c>
      <c r="V577" t="str">
        <f>VLOOKUP(K577/Iset4,IDMTData,IF(IChar4=NI1.3,6,IF(IChar4=NI3.0,4,IF(IChar4=VI,5,IF(IChar4=EI,7,IF(IChar4=EI.64,3,8))))))*_TM4</f>
        <v>#N/A</v>
      </c>
      <c r="W577" t="str">
        <f>VLOOKUP(K577/Iset5,IDMTData,IF(IChar5=NI1.3,6,IF(IChar5=NI3.0,4,IF(IChar5=VI,5,IF(IChar5=EI,7,IF(IChar5=EI.64,3,8))))))*_TM5</f>
        <v>#N/A</v>
      </c>
      <c r="Z577" s="58" t="str">
        <f t="shared" ref="Z577:AB577" si="1088">NA()</f>
        <v>#N/A</v>
      </c>
      <c r="AA577" s="58" t="str">
        <f t="shared" si="1088"/>
        <v>#N/A</v>
      </c>
      <c r="AB577" s="58" t="str">
        <f t="shared" si="1088"/>
        <v>#N/A</v>
      </c>
    </row>
    <row r="578" ht="12.75" customHeight="1">
      <c r="K578" s="57">
        <v>5760.0</v>
      </c>
      <c r="L578" s="58" t="str">
        <f t="shared" ref="L578:P578" si="1089">IF(S578=S577,NA(),S578)</f>
        <v>#N/A</v>
      </c>
      <c r="M578" s="58" t="str">
        <f t="shared" si="1089"/>
        <v>0.2797</v>
      </c>
      <c r="N578" s="58" t="str">
        <f t="shared" si="1089"/>
        <v>#N/A</v>
      </c>
      <c r="O578" s="58" t="str">
        <f t="shared" si="1089"/>
        <v>#N/A</v>
      </c>
      <c r="P578" s="58" t="str">
        <f t="shared" si="1089"/>
        <v>#N/A</v>
      </c>
      <c r="Q578" s="58"/>
      <c r="S578" t="str">
        <f>VLOOKUP(K578/Iset1,IDMTData,IF(IChar1=NI1.3,6,IF(IChar1=NI3.0,4,IF(IChar1=VI,5,IF(IChar1=EI,7,IF(IChar1=EI.64,3,8))))))*_TM1</f>
        <v>0.4036576288</v>
      </c>
      <c r="T578" t="str">
        <f>VLOOKUP(K578/Iset2,IDMTData,IF(IChar2=NI1.3,6,IF(IChar2=NI3.0,4,IF(IChar2=VI,5,IF(IChar2=EI,7,IF(IChar2=EI.64,3,8))))))*_TM2</f>
        <v>0.2796665421</v>
      </c>
      <c r="U578" t="str">
        <f>VLOOKUP(K578/Iset3,IDMTData,IF(IChar3=NI1.3,6,IF(IChar3=NI3.0,4,IF(IChar3=VI,5,IF(IChar3=EI,7,IF(IChar3=EI.64,3,8))))))*_TM3</f>
        <v>#N/A</v>
      </c>
      <c r="V578" t="str">
        <f>VLOOKUP(K578/Iset4,IDMTData,IF(IChar4=NI1.3,6,IF(IChar4=NI3.0,4,IF(IChar4=VI,5,IF(IChar4=EI,7,IF(IChar4=EI.64,3,8))))))*_TM4</f>
        <v>#N/A</v>
      </c>
      <c r="W578" t="str">
        <f>VLOOKUP(K578/Iset5,IDMTData,IF(IChar5=NI1.3,6,IF(IChar5=NI3.0,4,IF(IChar5=VI,5,IF(IChar5=EI,7,IF(IChar5=EI.64,3,8))))))*_TM5</f>
        <v>#N/A</v>
      </c>
      <c r="Z578" s="58" t="str">
        <f t="shared" ref="Z578:AB578" si="1090">NA()</f>
        <v>#N/A</v>
      </c>
      <c r="AA578" s="58" t="str">
        <f t="shared" si="1090"/>
        <v>#N/A</v>
      </c>
      <c r="AB578" s="58" t="str">
        <f t="shared" si="1090"/>
        <v>#N/A</v>
      </c>
    </row>
    <row r="579" ht="12.75" customHeight="1">
      <c r="K579" s="57">
        <v>5800.0</v>
      </c>
      <c r="L579" s="58" t="str">
        <f t="shared" ref="L579:P579" si="1091">IF(S579=S578,NA(),S579)</f>
        <v>#N/A</v>
      </c>
      <c r="M579" s="58" t="str">
        <f t="shared" si="1091"/>
        <v>#N/A</v>
      </c>
      <c r="N579" s="58" t="str">
        <f t="shared" si="1091"/>
        <v>#N/A</v>
      </c>
      <c r="O579" s="58" t="str">
        <f t="shared" si="1091"/>
        <v>#N/A</v>
      </c>
      <c r="P579" s="58" t="str">
        <f t="shared" si="1091"/>
        <v>#N/A</v>
      </c>
      <c r="Q579" s="58"/>
      <c r="S579" t="str">
        <f>VLOOKUP(K579/Iset1,IDMTData,IF(IChar1=NI1.3,6,IF(IChar1=NI3.0,4,IF(IChar1=VI,5,IF(IChar1=EI,7,IF(IChar1=EI.64,3,8))))))*_TM1</f>
        <v>0.4036576288</v>
      </c>
      <c r="T579" t="str">
        <f>VLOOKUP(K579/Iset2,IDMTData,IF(IChar2=NI1.3,6,IF(IChar2=NI3.0,4,IF(IChar2=VI,5,IF(IChar2=EI,7,IF(IChar2=EI.64,3,8))))))*_TM2</f>
        <v>0.2796665421</v>
      </c>
      <c r="U579" t="str">
        <f>VLOOKUP(K579/Iset3,IDMTData,IF(IChar3=NI1.3,6,IF(IChar3=NI3.0,4,IF(IChar3=VI,5,IF(IChar3=EI,7,IF(IChar3=EI.64,3,8))))))*_TM3</f>
        <v>#N/A</v>
      </c>
      <c r="V579" t="str">
        <f>VLOOKUP(K579/Iset4,IDMTData,IF(IChar4=NI1.3,6,IF(IChar4=NI3.0,4,IF(IChar4=VI,5,IF(IChar4=EI,7,IF(IChar4=EI.64,3,8))))))*_TM4</f>
        <v>#N/A</v>
      </c>
      <c r="W579" t="str">
        <f>VLOOKUP(K579/Iset5,IDMTData,IF(IChar5=NI1.3,6,IF(IChar5=NI3.0,4,IF(IChar5=VI,5,IF(IChar5=EI,7,IF(IChar5=EI.64,3,8))))))*_TM5</f>
        <v>#N/A</v>
      </c>
      <c r="Z579" t="str">
        <f>VLOOKUP(K579/1600,IDMTData,3)*0.1</f>
        <v>0.4182149043</v>
      </c>
      <c r="AA579" t="str">
        <f>VLOOKUP(K579/2850,IDMTData,3)*0.1</f>
        <v>1.869596221</v>
      </c>
      <c r="AB579" t="str">
        <f>VLOOKUP(K579/3200,IDMTData,3)*0.1</f>
        <v>2.627301085</v>
      </c>
    </row>
    <row r="580" ht="12.75" customHeight="1">
      <c r="K580" s="57">
        <v>5840.0</v>
      </c>
      <c r="L580" s="58" t="str">
        <f t="shared" ref="L580:P580" si="1092">IF(S580=S579,NA(),S580)</f>
        <v>#N/A</v>
      </c>
      <c r="M580" s="58" t="str">
        <f t="shared" si="1092"/>
        <v>#N/A</v>
      </c>
      <c r="N580" s="58" t="str">
        <f t="shared" si="1092"/>
        <v>#N/A</v>
      </c>
      <c r="O580" s="58" t="str">
        <f t="shared" si="1092"/>
        <v>#N/A</v>
      </c>
      <c r="P580" s="58" t="str">
        <f t="shared" si="1092"/>
        <v>#N/A</v>
      </c>
      <c r="Q580" s="58"/>
      <c r="S580" t="str">
        <f>VLOOKUP(K580/Iset1,IDMTData,IF(IChar1=NI1.3,6,IF(IChar1=NI3.0,4,IF(IChar1=VI,5,IF(IChar1=EI,7,IF(IChar1=EI.64,3,8))))))*_TM1</f>
        <v>0.4036576288</v>
      </c>
      <c r="T580" t="str">
        <f>VLOOKUP(K580/Iset2,IDMTData,IF(IChar2=NI1.3,6,IF(IChar2=NI3.0,4,IF(IChar2=VI,5,IF(IChar2=EI,7,IF(IChar2=EI.64,3,8))))))*_TM2</f>
        <v>0.2796665421</v>
      </c>
      <c r="U580" t="str">
        <f>VLOOKUP(K580/Iset3,IDMTData,IF(IChar3=NI1.3,6,IF(IChar3=NI3.0,4,IF(IChar3=VI,5,IF(IChar3=EI,7,IF(IChar3=EI.64,3,8))))))*_TM3</f>
        <v>#N/A</v>
      </c>
      <c r="V580" t="str">
        <f>VLOOKUP(K580/Iset4,IDMTData,IF(IChar4=NI1.3,6,IF(IChar4=NI3.0,4,IF(IChar4=VI,5,IF(IChar4=EI,7,IF(IChar4=EI.64,3,8))))))*_TM4</f>
        <v>#N/A</v>
      </c>
      <c r="W580" t="str">
        <f>VLOOKUP(K580/Iset5,IDMTData,IF(IChar5=NI1.3,6,IF(IChar5=NI3.0,4,IF(IChar5=VI,5,IF(IChar5=EI,7,IF(IChar5=EI.64,3,8))))))*_TM5</f>
        <v>#N/A</v>
      </c>
      <c r="Z580" s="58" t="str">
        <f t="shared" ref="Z580:AB580" si="1093">NA()</f>
        <v>#N/A</v>
      </c>
      <c r="AA580" s="58" t="str">
        <f t="shared" si="1093"/>
        <v>#N/A</v>
      </c>
      <c r="AB580" s="58" t="str">
        <f t="shared" si="1093"/>
        <v>#N/A</v>
      </c>
    </row>
    <row r="581" ht="12.75" customHeight="1">
      <c r="K581" s="57">
        <v>5880.0</v>
      </c>
      <c r="L581" s="58" t="str">
        <f t="shared" ref="L581:P581" si="1094">IF(S581=S580,NA(),S581)</f>
        <v>#N/A</v>
      </c>
      <c r="M581" s="58" t="str">
        <f t="shared" si="1094"/>
        <v>#N/A</v>
      </c>
      <c r="N581" s="58" t="str">
        <f t="shared" si="1094"/>
        <v>#N/A</v>
      </c>
      <c r="O581" s="58" t="str">
        <f t="shared" si="1094"/>
        <v>#N/A</v>
      </c>
      <c r="P581" s="58" t="str">
        <f t="shared" si="1094"/>
        <v>#N/A</v>
      </c>
      <c r="Q581" s="58"/>
      <c r="S581" t="str">
        <f>VLOOKUP(K581/Iset1,IDMTData,IF(IChar1=NI1.3,6,IF(IChar1=NI3.0,4,IF(IChar1=VI,5,IF(IChar1=EI,7,IF(IChar1=EI.64,3,8))))))*_TM1</f>
        <v>0.4036576288</v>
      </c>
      <c r="T581" t="str">
        <f>VLOOKUP(K581/Iset2,IDMTData,IF(IChar2=NI1.3,6,IF(IChar2=NI3.0,4,IF(IChar2=VI,5,IF(IChar2=EI,7,IF(IChar2=EI.64,3,8))))))*_TM2</f>
        <v>0.2796665421</v>
      </c>
      <c r="U581" t="str">
        <f>VLOOKUP(K581/Iset3,IDMTData,IF(IChar3=NI1.3,6,IF(IChar3=NI3.0,4,IF(IChar3=VI,5,IF(IChar3=EI,7,IF(IChar3=EI.64,3,8))))))*_TM3</f>
        <v>#N/A</v>
      </c>
      <c r="V581" t="str">
        <f>VLOOKUP(K581/Iset4,IDMTData,IF(IChar4=NI1.3,6,IF(IChar4=NI3.0,4,IF(IChar4=VI,5,IF(IChar4=EI,7,IF(IChar4=EI.64,3,8))))))*_TM4</f>
        <v>#N/A</v>
      </c>
      <c r="W581" t="str">
        <f>VLOOKUP(K581/Iset5,IDMTData,IF(IChar5=NI1.3,6,IF(IChar5=NI3.0,4,IF(IChar5=VI,5,IF(IChar5=EI,7,IF(IChar5=EI.64,3,8))))))*_TM5</f>
        <v>#N/A</v>
      </c>
      <c r="Z581" s="58" t="str">
        <f t="shared" ref="Z581:AB581" si="1095">NA()</f>
        <v>#N/A</v>
      </c>
      <c r="AA581" s="58" t="str">
        <f t="shared" si="1095"/>
        <v>#N/A</v>
      </c>
      <c r="AB581" s="58" t="str">
        <f t="shared" si="1095"/>
        <v>#N/A</v>
      </c>
    </row>
    <row r="582" ht="12.75" customHeight="1">
      <c r="K582" s="57">
        <v>5920.0</v>
      </c>
      <c r="L582" s="58" t="str">
        <f t="shared" ref="L582:P582" si="1096">IF(S582=S581,NA(),S582)</f>
        <v>#N/A</v>
      </c>
      <c r="M582" s="58" t="str">
        <f t="shared" si="1096"/>
        <v>#N/A</v>
      </c>
      <c r="N582" s="58" t="str">
        <f t="shared" si="1096"/>
        <v>#N/A</v>
      </c>
      <c r="O582" s="58" t="str">
        <f t="shared" si="1096"/>
        <v>#N/A</v>
      </c>
      <c r="P582" s="58" t="str">
        <f t="shared" si="1096"/>
        <v>#N/A</v>
      </c>
      <c r="Q582" s="58"/>
      <c r="S582" t="str">
        <f>VLOOKUP(K582/Iset1,IDMTData,IF(IChar1=NI1.3,6,IF(IChar1=NI3.0,4,IF(IChar1=VI,5,IF(IChar1=EI,7,IF(IChar1=EI.64,3,8))))))*_TM1</f>
        <v>0.4036576288</v>
      </c>
      <c r="T582" t="str">
        <f>VLOOKUP(K582/Iset2,IDMTData,IF(IChar2=NI1.3,6,IF(IChar2=NI3.0,4,IF(IChar2=VI,5,IF(IChar2=EI,7,IF(IChar2=EI.64,3,8))))))*_TM2</f>
        <v>0.2796665421</v>
      </c>
      <c r="U582" t="str">
        <f>VLOOKUP(K582/Iset3,IDMTData,IF(IChar3=NI1.3,6,IF(IChar3=NI3.0,4,IF(IChar3=VI,5,IF(IChar3=EI,7,IF(IChar3=EI.64,3,8))))))*_TM3</f>
        <v>#N/A</v>
      </c>
      <c r="V582" t="str">
        <f>VLOOKUP(K582/Iset4,IDMTData,IF(IChar4=NI1.3,6,IF(IChar4=NI3.0,4,IF(IChar4=VI,5,IF(IChar4=EI,7,IF(IChar4=EI.64,3,8))))))*_TM4</f>
        <v>#N/A</v>
      </c>
      <c r="W582" t="str">
        <f>VLOOKUP(K582/Iset5,IDMTData,IF(IChar5=NI1.3,6,IF(IChar5=NI3.0,4,IF(IChar5=VI,5,IF(IChar5=EI,7,IF(IChar5=EI.64,3,8))))))*_TM5</f>
        <v>#N/A</v>
      </c>
      <c r="Z582" s="58" t="str">
        <f t="shared" ref="Z582:AB582" si="1097">NA()</f>
        <v>#N/A</v>
      </c>
      <c r="AA582" s="58" t="str">
        <f t="shared" si="1097"/>
        <v>#N/A</v>
      </c>
      <c r="AB582" s="58" t="str">
        <f t="shared" si="1097"/>
        <v>#N/A</v>
      </c>
    </row>
    <row r="583" ht="12.75" customHeight="1">
      <c r="K583" s="57">
        <v>5960.0</v>
      </c>
      <c r="L583" s="58" t="str">
        <f t="shared" ref="L583:P583" si="1098">IF(S583=S582,NA(),S583)</f>
        <v>#N/A</v>
      </c>
      <c r="M583" s="58" t="str">
        <f t="shared" si="1098"/>
        <v>#N/A</v>
      </c>
      <c r="N583" s="58" t="str">
        <f t="shared" si="1098"/>
        <v>#N/A</v>
      </c>
      <c r="O583" s="58" t="str">
        <f t="shared" si="1098"/>
        <v>#N/A</v>
      </c>
      <c r="P583" s="58" t="str">
        <f t="shared" si="1098"/>
        <v>#N/A</v>
      </c>
      <c r="Q583" s="58"/>
      <c r="S583" t="str">
        <f>VLOOKUP(K583/Iset1,IDMTData,IF(IChar1=NI1.3,6,IF(IChar1=NI3.0,4,IF(IChar1=VI,5,IF(IChar1=EI,7,IF(IChar1=EI.64,3,8))))))*_TM1</f>
        <v>0.4036576288</v>
      </c>
      <c r="T583" t="str">
        <f>VLOOKUP(K583/Iset2,IDMTData,IF(IChar2=NI1.3,6,IF(IChar2=NI3.0,4,IF(IChar2=VI,5,IF(IChar2=EI,7,IF(IChar2=EI.64,3,8))))))*_TM2</f>
        <v>0.2796665421</v>
      </c>
      <c r="U583" t="str">
        <f>VLOOKUP(K583/Iset3,IDMTData,IF(IChar3=NI1.3,6,IF(IChar3=NI3.0,4,IF(IChar3=VI,5,IF(IChar3=EI,7,IF(IChar3=EI.64,3,8))))))*_TM3</f>
        <v>#N/A</v>
      </c>
      <c r="V583" t="str">
        <f>VLOOKUP(K583/Iset4,IDMTData,IF(IChar4=NI1.3,6,IF(IChar4=NI3.0,4,IF(IChar4=VI,5,IF(IChar4=EI,7,IF(IChar4=EI.64,3,8))))))*_TM4</f>
        <v>#N/A</v>
      </c>
      <c r="W583" t="str">
        <f>VLOOKUP(K583/Iset5,IDMTData,IF(IChar5=NI1.3,6,IF(IChar5=NI3.0,4,IF(IChar5=VI,5,IF(IChar5=EI,7,IF(IChar5=EI.64,3,8))))))*_TM5</f>
        <v>#N/A</v>
      </c>
      <c r="Z583" s="58" t="str">
        <f t="shared" ref="Z583:AB583" si="1099">NA()</f>
        <v>#N/A</v>
      </c>
      <c r="AA583" s="58" t="str">
        <f t="shared" si="1099"/>
        <v>#N/A</v>
      </c>
      <c r="AB583" s="58" t="str">
        <f t="shared" si="1099"/>
        <v>#N/A</v>
      </c>
    </row>
    <row r="584" ht="12.75" customHeight="1">
      <c r="K584" s="57">
        <v>6000.0</v>
      </c>
      <c r="L584" s="58" t="str">
        <f t="shared" ref="L584:P584" si="1100">IF(S584=S583,NA(),S584)</f>
        <v>0.3837</v>
      </c>
      <c r="M584" s="58" t="str">
        <f t="shared" si="1100"/>
        <v>0.2748</v>
      </c>
      <c r="N584" s="58" t="str">
        <f t="shared" si="1100"/>
        <v>#N/A</v>
      </c>
      <c r="O584" s="58" t="str">
        <f t="shared" si="1100"/>
        <v>#N/A</v>
      </c>
      <c r="P584" s="58" t="str">
        <f t="shared" si="1100"/>
        <v>#N/A</v>
      </c>
      <c r="Q584" s="58"/>
      <c r="S584" t="str">
        <f>VLOOKUP(K584/Iset1,IDMTData,IF(IChar1=NI1.3,6,IF(IChar1=NI3.0,4,IF(IChar1=VI,5,IF(IChar1=EI,7,IF(IChar1=EI.64,3,8))))))*_TM1</f>
        <v>0.3837192454</v>
      </c>
      <c r="T584" t="str">
        <f>VLOOKUP(K584/Iset2,IDMTData,IF(IChar2=NI1.3,6,IF(IChar2=NI3.0,4,IF(IChar2=VI,5,IF(IChar2=EI,7,IF(IChar2=EI.64,3,8))))))*_TM2</f>
        <v>0.2747587018</v>
      </c>
      <c r="U584" t="str">
        <f>VLOOKUP(K584/Iset3,IDMTData,IF(IChar3=NI1.3,6,IF(IChar3=NI3.0,4,IF(IChar3=VI,5,IF(IChar3=EI,7,IF(IChar3=EI.64,3,8))))))*_TM3</f>
        <v>#N/A</v>
      </c>
      <c r="V584" t="str">
        <f>VLOOKUP(K584/Iset4,IDMTData,IF(IChar4=NI1.3,6,IF(IChar4=NI3.0,4,IF(IChar4=VI,5,IF(IChar4=EI,7,IF(IChar4=EI.64,3,8))))))*_TM4</f>
        <v>#N/A</v>
      </c>
      <c r="W584" t="str">
        <f>VLOOKUP(K584/Iset5,IDMTData,IF(IChar5=NI1.3,6,IF(IChar5=NI3.0,4,IF(IChar5=VI,5,IF(IChar5=EI,7,IF(IChar5=EI.64,3,8))))))*_TM5</f>
        <v>#N/A</v>
      </c>
      <c r="Z584" t="str">
        <f>VLOOKUP(K584/1600,IDMTData,3)*0.1</f>
        <v>0.3934317368</v>
      </c>
      <c r="AA584" t="str">
        <f>VLOOKUP(K584/2850,IDMTData,3)*0.1</f>
        <v>1.657060732</v>
      </c>
      <c r="AB584" t="str">
        <f>VLOOKUP(K584/3200,IDMTData,3)*0.1</f>
        <v>2.390964796</v>
      </c>
    </row>
    <row r="585" ht="12.75" customHeight="1">
      <c r="K585" s="57">
        <v>6040.0</v>
      </c>
      <c r="L585" s="58" t="str">
        <f t="shared" ref="L585:P585" si="1101">IF(S585=S584,NA(),S585)</f>
        <v>#N/A</v>
      </c>
      <c r="M585" s="58" t="str">
        <f t="shared" si="1101"/>
        <v>#N/A</v>
      </c>
      <c r="N585" s="58" t="str">
        <f t="shared" si="1101"/>
        <v>#N/A</v>
      </c>
      <c r="O585" s="58" t="str">
        <f t="shared" si="1101"/>
        <v>#N/A</v>
      </c>
      <c r="P585" s="58" t="str">
        <f t="shared" si="1101"/>
        <v>#N/A</v>
      </c>
      <c r="Q585" s="58"/>
      <c r="S585" t="str">
        <f>VLOOKUP(K585/Iset1,IDMTData,IF(IChar1=NI1.3,6,IF(IChar1=NI3.0,4,IF(IChar1=VI,5,IF(IChar1=EI,7,IF(IChar1=EI.64,3,8))))))*_TM1</f>
        <v>0.3837192454</v>
      </c>
      <c r="T585" t="str">
        <f>VLOOKUP(K585/Iset2,IDMTData,IF(IChar2=NI1.3,6,IF(IChar2=NI3.0,4,IF(IChar2=VI,5,IF(IChar2=EI,7,IF(IChar2=EI.64,3,8))))))*_TM2</f>
        <v>0.2747587018</v>
      </c>
      <c r="U585" t="str">
        <f>VLOOKUP(K585/Iset3,IDMTData,IF(IChar3=NI1.3,6,IF(IChar3=NI3.0,4,IF(IChar3=VI,5,IF(IChar3=EI,7,IF(IChar3=EI.64,3,8))))))*_TM3</f>
        <v>#N/A</v>
      </c>
      <c r="V585" t="str">
        <f>VLOOKUP(K585/Iset4,IDMTData,IF(IChar4=NI1.3,6,IF(IChar4=NI3.0,4,IF(IChar4=VI,5,IF(IChar4=EI,7,IF(IChar4=EI.64,3,8))))))*_TM4</f>
        <v>#N/A</v>
      </c>
      <c r="W585" t="str">
        <f>VLOOKUP(K585/Iset5,IDMTData,IF(IChar5=NI1.3,6,IF(IChar5=NI3.0,4,IF(IChar5=VI,5,IF(IChar5=EI,7,IF(IChar5=EI.64,3,8))))))*_TM5</f>
        <v>#N/A</v>
      </c>
      <c r="Z585" s="58" t="str">
        <f t="shared" ref="Z585:AB585" si="1102">NA()</f>
        <v>#N/A</v>
      </c>
      <c r="AA585" s="58" t="str">
        <f t="shared" si="1102"/>
        <v>#N/A</v>
      </c>
      <c r="AB585" s="58" t="str">
        <f t="shared" si="1102"/>
        <v>#N/A</v>
      </c>
    </row>
    <row r="586" ht="12.75" customHeight="1">
      <c r="K586" s="57">
        <v>6080.0</v>
      </c>
      <c r="L586" s="58" t="str">
        <f t="shared" ref="L586:P586" si="1103">IF(S586=S585,NA(),S586)</f>
        <v>#N/A</v>
      </c>
      <c r="M586" s="58" t="str">
        <f t="shared" si="1103"/>
        <v>#N/A</v>
      </c>
      <c r="N586" s="58" t="str">
        <f t="shared" si="1103"/>
        <v>#N/A</v>
      </c>
      <c r="O586" s="58" t="str">
        <f t="shared" si="1103"/>
        <v>#N/A</v>
      </c>
      <c r="P586" s="58" t="str">
        <f t="shared" si="1103"/>
        <v>#N/A</v>
      </c>
      <c r="Q586" s="58"/>
      <c r="S586" t="str">
        <f>VLOOKUP(K586/Iset1,IDMTData,IF(IChar1=NI1.3,6,IF(IChar1=NI3.0,4,IF(IChar1=VI,5,IF(IChar1=EI,7,IF(IChar1=EI.64,3,8))))))*_TM1</f>
        <v>0.3837192454</v>
      </c>
      <c r="T586" t="str">
        <f>VLOOKUP(K586/Iset2,IDMTData,IF(IChar2=NI1.3,6,IF(IChar2=NI3.0,4,IF(IChar2=VI,5,IF(IChar2=EI,7,IF(IChar2=EI.64,3,8))))))*_TM2</f>
        <v>0.2747587018</v>
      </c>
      <c r="U586" t="str">
        <f>VLOOKUP(K586/Iset3,IDMTData,IF(IChar3=NI1.3,6,IF(IChar3=NI3.0,4,IF(IChar3=VI,5,IF(IChar3=EI,7,IF(IChar3=EI.64,3,8))))))*_TM3</f>
        <v>#N/A</v>
      </c>
      <c r="V586" t="str">
        <f>VLOOKUP(K586/Iset4,IDMTData,IF(IChar4=NI1.3,6,IF(IChar4=NI3.0,4,IF(IChar4=VI,5,IF(IChar4=EI,7,IF(IChar4=EI.64,3,8))))))*_TM4</f>
        <v>#N/A</v>
      </c>
      <c r="W586" t="str">
        <f>VLOOKUP(K586/Iset5,IDMTData,IF(IChar5=NI1.3,6,IF(IChar5=NI3.0,4,IF(IChar5=VI,5,IF(IChar5=EI,7,IF(IChar5=EI.64,3,8))))))*_TM5</f>
        <v>#N/A</v>
      </c>
      <c r="Z586" s="58" t="str">
        <f t="shared" ref="Z586:AB586" si="1104">NA()</f>
        <v>#N/A</v>
      </c>
      <c r="AA586" s="58" t="str">
        <f t="shared" si="1104"/>
        <v>#N/A</v>
      </c>
      <c r="AB586" s="58" t="str">
        <f t="shared" si="1104"/>
        <v>#N/A</v>
      </c>
    </row>
    <row r="587" ht="12.75" customHeight="1">
      <c r="K587" s="57">
        <v>6120.0</v>
      </c>
      <c r="L587" s="58" t="str">
        <f t="shared" ref="L587:P587" si="1105">IF(S587=S586,NA(),S587)</f>
        <v>#N/A</v>
      </c>
      <c r="M587" s="58" t="str">
        <f t="shared" si="1105"/>
        <v>#N/A</v>
      </c>
      <c r="N587" s="58" t="str">
        <f t="shared" si="1105"/>
        <v>#N/A</v>
      </c>
      <c r="O587" s="58" t="str">
        <f t="shared" si="1105"/>
        <v>#N/A</v>
      </c>
      <c r="P587" s="58" t="str">
        <f t="shared" si="1105"/>
        <v>#N/A</v>
      </c>
      <c r="Q587" s="58"/>
      <c r="S587" t="str">
        <f>VLOOKUP(K587/Iset1,IDMTData,IF(IChar1=NI1.3,6,IF(IChar1=NI3.0,4,IF(IChar1=VI,5,IF(IChar1=EI,7,IF(IChar1=EI.64,3,8))))))*_TM1</f>
        <v>0.3837192454</v>
      </c>
      <c r="T587" t="str">
        <f>VLOOKUP(K587/Iset2,IDMTData,IF(IChar2=NI1.3,6,IF(IChar2=NI3.0,4,IF(IChar2=VI,5,IF(IChar2=EI,7,IF(IChar2=EI.64,3,8))))))*_TM2</f>
        <v>0.2747587018</v>
      </c>
      <c r="U587" t="str">
        <f>VLOOKUP(K587/Iset3,IDMTData,IF(IChar3=NI1.3,6,IF(IChar3=NI3.0,4,IF(IChar3=VI,5,IF(IChar3=EI,7,IF(IChar3=EI.64,3,8))))))*_TM3</f>
        <v>#N/A</v>
      </c>
      <c r="V587" t="str">
        <f>VLOOKUP(K587/Iset4,IDMTData,IF(IChar4=NI1.3,6,IF(IChar4=NI3.0,4,IF(IChar4=VI,5,IF(IChar4=EI,7,IF(IChar4=EI.64,3,8))))))*_TM4</f>
        <v>#N/A</v>
      </c>
      <c r="W587" t="str">
        <f>VLOOKUP(K587/Iset5,IDMTData,IF(IChar5=NI1.3,6,IF(IChar5=NI3.0,4,IF(IChar5=VI,5,IF(IChar5=EI,7,IF(IChar5=EI.64,3,8))))))*_TM5</f>
        <v>#N/A</v>
      </c>
      <c r="Z587" s="58" t="str">
        <f t="shared" ref="Z587:AB587" si="1106">NA()</f>
        <v>#N/A</v>
      </c>
      <c r="AA587" s="58" t="str">
        <f t="shared" si="1106"/>
        <v>#N/A</v>
      </c>
      <c r="AB587" s="58" t="str">
        <f t="shared" si="1106"/>
        <v>#N/A</v>
      </c>
    </row>
    <row r="588" ht="12.75" customHeight="1">
      <c r="K588" s="57">
        <v>6160.0</v>
      </c>
      <c r="L588" s="58" t="str">
        <f t="shared" ref="L588:P588" si="1107">IF(S588=S587,NA(),S588)</f>
        <v>#N/A</v>
      </c>
      <c r="M588" s="58" t="str">
        <f t="shared" si="1107"/>
        <v>#N/A</v>
      </c>
      <c r="N588" s="58" t="str">
        <f t="shared" si="1107"/>
        <v>#N/A</v>
      </c>
      <c r="O588" s="58" t="str">
        <f t="shared" si="1107"/>
        <v>#N/A</v>
      </c>
      <c r="P588" s="58" t="str">
        <f t="shared" si="1107"/>
        <v>#N/A</v>
      </c>
      <c r="Q588" s="58"/>
      <c r="S588" t="str">
        <f>VLOOKUP(K588/Iset1,IDMTData,IF(IChar1=NI1.3,6,IF(IChar1=NI3.0,4,IF(IChar1=VI,5,IF(IChar1=EI,7,IF(IChar1=EI.64,3,8))))))*_TM1</f>
        <v>0.3837192454</v>
      </c>
      <c r="T588" t="str">
        <f>VLOOKUP(K588/Iset2,IDMTData,IF(IChar2=NI1.3,6,IF(IChar2=NI3.0,4,IF(IChar2=VI,5,IF(IChar2=EI,7,IF(IChar2=EI.64,3,8))))))*_TM2</f>
        <v>0.2747587018</v>
      </c>
      <c r="U588" t="str">
        <f>VLOOKUP(K588/Iset3,IDMTData,IF(IChar3=NI1.3,6,IF(IChar3=NI3.0,4,IF(IChar3=VI,5,IF(IChar3=EI,7,IF(IChar3=EI.64,3,8))))))*_TM3</f>
        <v>#N/A</v>
      </c>
      <c r="V588" t="str">
        <f>VLOOKUP(K588/Iset4,IDMTData,IF(IChar4=NI1.3,6,IF(IChar4=NI3.0,4,IF(IChar4=VI,5,IF(IChar4=EI,7,IF(IChar4=EI.64,3,8))))))*_TM4</f>
        <v>#N/A</v>
      </c>
      <c r="W588" t="str">
        <f>VLOOKUP(K588/Iset5,IDMTData,IF(IChar5=NI1.3,6,IF(IChar5=NI3.0,4,IF(IChar5=VI,5,IF(IChar5=EI,7,IF(IChar5=EI.64,3,8))))))*_TM5</f>
        <v>#N/A</v>
      </c>
      <c r="Z588" s="58" t="str">
        <f t="shared" ref="Z588:AB588" si="1108">NA()</f>
        <v>#N/A</v>
      </c>
      <c r="AA588" s="58" t="str">
        <f t="shared" si="1108"/>
        <v>#N/A</v>
      </c>
      <c r="AB588" s="58" t="str">
        <f t="shared" si="1108"/>
        <v>#N/A</v>
      </c>
    </row>
    <row r="589" ht="12.75" customHeight="1">
      <c r="K589" s="57">
        <v>6200.0</v>
      </c>
      <c r="L589" s="58" t="str">
        <f t="shared" ref="L589:P589" si="1109">IF(S589=S588,NA(),S589)</f>
        <v>#N/A</v>
      </c>
      <c r="M589" s="58" t="str">
        <f t="shared" si="1109"/>
        <v>#N/A</v>
      </c>
      <c r="N589" s="58" t="str">
        <f t="shared" si="1109"/>
        <v>#N/A</v>
      </c>
      <c r="O589" s="58" t="str">
        <f t="shared" si="1109"/>
        <v>#N/A</v>
      </c>
      <c r="P589" s="58" t="str">
        <f t="shared" si="1109"/>
        <v>#N/A</v>
      </c>
      <c r="Q589" s="58"/>
      <c r="S589" t="str">
        <f>VLOOKUP(K589/Iset1,IDMTData,IF(IChar1=NI1.3,6,IF(IChar1=NI3.0,4,IF(IChar1=VI,5,IF(IChar1=EI,7,IF(IChar1=EI.64,3,8))))))*_TM1</f>
        <v>0.3837192454</v>
      </c>
      <c r="T589" t="str">
        <f>VLOOKUP(K589/Iset2,IDMTData,IF(IChar2=NI1.3,6,IF(IChar2=NI3.0,4,IF(IChar2=VI,5,IF(IChar2=EI,7,IF(IChar2=EI.64,3,8))))))*_TM2</f>
        <v>0.2747587018</v>
      </c>
      <c r="U589" t="str">
        <f>VLOOKUP(K589/Iset3,IDMTData,IF(IChar3=NI1.3,6,IF(IChar3=NI3.0,4,IF(IChar3=VI,5,IF(IChar3=EI,7,IF(IChar3=EI.64,3,8))))))*_TM3</f>
        <v>#N/A</v>
      </c>
      <c r="V589" t="str">
        <f>VLOOKUP(K589/Iset4,IDMTData,IF(IChar4=NI1.3,6,IF(IChar4=NI3.0,4,IF(IChar4=VI,5,IF(IChar4=EI,7,IF(IChar4=EI.64,3,8))))))*_TM4</f>
        <v>#N/A</v>
      </c>
      <c r="W589" t="str">
        <f>VLOOKUP(K589/Iset5,IDMTData,IF(IChar5=NI1.3,6,IF(IChar5=NI3.0,4,IF(IChar5=VI,5,IF(IChar5=EI,7,IF(IChar5=EI.64,3,8))))))*_TM5</f>
        <v>#N/A</v>
      </c>
      <c r="Z589" t="str">
        <f>VLOOKUP(K589/1600,IDMTData,3)*0.1</f>
        <v>0.3709324995</v>
      </c>
      <c r="AA589" t="str">
        <f>VLOOKUP(K589/2850,IDMTData,3)*0.1</f>
        <v>1.522562123</v>
      </c>
      <c r="AB589" t="str">
        <f>VLOOKUP(K589/3200,IDMTData,3)*0.1</f>
        <v>2.168886932</v>
      </c>
    </row>
    <row r="590" ht="12.75" customHeight="1">
      <c r="K590" s="57">
        <v>6240.0</v>
      </c>
      <c r="L590" s="58" t="str">
        <f t="shared" ref="L590:P590" si="1110">IF(S590=S589,NA(),S590)</f>
        <v>#N/A</v>
      </c>
      <c r="M590" s="58" t="str">
        <f t="shared" si="1110"/>
        <v>#N/A</v>
      </c>
      <c r="N590" s="58" t="str">
        <f t="shared" si="1110"/>
        <v>#N/A</v>
      </c>
      <c r="O590" s="58" t="str">
        <f t="shared" si="1110"/>
        <v>#N/A</v>
      </c>
      <c r="P590" s="58" t="str">
        <f t="shared" si="1110"/>
        <v>#N/A</v>
      </c>
      <c r="Q590" s="58"/>
      <c r="S590" t="str">
        <f>VLOOKUP(K590/Iset1,IDMTData,IF(IChar1=NI1.3,6,IF(IChar1=NI3.0,4,IF(IChar1=VI,5,IF(IChar1=EI,7,IF(IChar1=EI.64,3,8))))))*_TM1</f>
        <v>0.3837192454</v>
      </c>
      <c r="T590" t="str">
        <f>VLOOKUP(K590/Iset2,IDMTData,IF(IChar2=NI1.3,6,IF(IChar2=NI3.0,4,IF(IChar2=VI,5,IF(IChar2=EI,7,IF(IChar2=EI.64,3,8))))))*_TM2</f>
        <v>0.2747587018</v>
      </c>
      <c r="U590" t="str">
        <f>VLOOKUP(K590/Iset3,IDMTData,IF(IChar3=NI1.3,6,IF(IChar3=NI3.0,4,IF(IChar3=VI,5,IF(IChar3=EI,7,IF(IChar3=EI.64,3,8))))))*_TM3</f>
        <v>#N/A</v>
      </c>
      <c r="V590" t="str">
        <f>VLOOKUP(K590/Iset4,IDMTData,IF(IChar4=NI1.3,6,IF(IChar4=NI3.0,4,IF(IChar4=VI,5,IF(IChar4=EI,7,IF(IChar4=EI.64,3,8))))))*_TM4</f>
        <v>#N/A</v>
      </c>
      <c r="W590" t="str">
        <f>VLOOKUP(K590/Iset5,IDMTData,IF(IChar5=NI1.3,6,IF(IChar5=NI3.0,4,IF(IChar5=VI,5,IF(IChar5=EI,7,IF(IChar5=EI.64,3,8))))))*_TM5</f>
        <v>#N/A</v>
      </c>
      <c r="Z590" s="58" t="str">
        <f t="shared" ref="Z590:AB590" si="1111">NA()</f>
        <v>#N/A</v>
      </c>
      <c r="AA590" s="58" t="str">
        <f t="shared" si="1111"/>
        <v>#N/A</v>
      </c>
      <c r="AB590" s="58" t="str">
        <f t="shared" si="1111"/>
        <v>#N/A</v>
      </c>
    </row>
    <row r="591" ht="12.75" customHeight="1">
      <c r="K591" s="57">
        <v>6280.0</v>
      </c>
      <c r="L591" s="58" t="str">
        <f t="shared" ref="L591:P591" si="1112">IF(S591=S590,NA(),S591)</f>
        <v>#N/A</v>
      </c>
      <c r="M591" s="58" t="str">
        <f t="shared" si="1112"/>
        <v>0.2702</v>
      </c>
      <c r="N591" s="58" t="str">
        <f t="shared" si="1112"/>
        <v>#N/A</v>
      </c>
      <c r="O591" s="58" t="str">
        <f t="shared" si="1112"/>
        <v>#N/A</v>
      </c>
      <c r="P591" s="58" t="str">
        <f t="shared" si="1112"/>
        <v>#N/A</v>
      </c>
      <c r="Q591" s="58"/>
      <c r="S591" t="str">
        <f>VLOOKUP(K591/Iset1,IDMTData,IF(IChar1=NI1.3,6,IF(IChar1=NI3.0,4,IF(IChar1=VI,5,IF(IChar1=EI,7,IF(IChar1=EI.64,3,8))))))*_TM1</f>
        <v>0.3837192454</v>
      </c>
      <c r="T591" t="str">
        <f>VLOOKUP(K591/Iset2,IDMTData,IF(IChar2=NI1.3,6,IF(IChar2=NI3.0,4,IF(IChar2=VI,5,IF(IChar2=EI,7,IF(IChar2=EI.64,3,8))))))*_TM2</f>
        <v>0.2702066769</v>
      </c>
      <c r="U591" t="str">
        <f>VLOOKUP(K591/Iset3,IDMTData,IF(IChar3=NI1.3,6,IF(IChar3=NI3.0,4,IF(IChar3=VI,5,IF(IChar3=EI,7,IF(IChar3=EI.64,3,8))))))*_TM3</f>
        <v>#N/A</v>
      </c>
      <c r="V591" t="str">
        <f>VLOOKUP(K591/Iset4,IDMTData,IF(IChar4=NI1.3,6,IF(IChar4=NI3.0,4,IF(IChar4=VI,5,IF(IChar4=EI,7,IF(IChar4=EI.64,3,8))))))*_TM4</f>
        <v>#N/A</v>
      </c>
      <c r="W591" t="str">
        <f>VLOOKUP(K591/Iset5,IDMTData,IF(IChar5=NI1.3,6,IF(IChar5=NI3.0,4,IF(IChar5=VI,5,IF(IChar5=EI,7,IF(IChar5=EI.64,3,8))))))*_TM5</f>
        <v>#N/A</v>
      </c>
      <c r="Z591" s="58" t="str">
        <f t="shared" ref="Z591:AB591" si="1113">NA()</f>
        <v>#N/A</v>
      </c>
      <c r="AA591" s="58" t="str">
        <f t="shared" si="1113"/>
        <v>#N/A</v>
      </c>
      <c r="AB591" s="58" t="str">
        <f t="shared" si="1113"/>
        <v>#N/A</v>
      </c>
    </row>
    <row r="592" ht="12.75" customHeight="1">
      <c r="K592" s="57">
        <v>6320.0</v>
      </c>
      <c r="L592" s="58" t="str">
        <f t="shared" ref="L592:P592" si="1114">IF(S592=S591,NA(),S592)</f>
        <v>#N/A</v>
      </c>
      <c r="M592" s="58" t="str">
        <f t="shared" si="1114"/>
        <v>#N/A</v>
      </c>
      <c r="N592" s="58" t="str">
        <f t="shared" si="1114"/>
        <v>#N/A</v>
      </c>
      <c r="O592" s="58" t="str">
        <f t="shared" si="1114"/>
        <v>#N/A</v>
      </c>
      <c r="P592" s="58" t="str">
        <f t="shared" si="1114"/>
        <v>#N/A</v>
      </c>
      <c r="Q592" s="58"/>
      <c r="S592" t="str">
        <f>VLOOKUP(K592/Iset1,IDMTData,IF(IChar1=NI1.3,6,IF(IChar1=NI3.0,4,IF(IChar1=VI,5,IF(IChar1=EI,7,IF(IChar1=EI.64,3,8))))))*_TM1</f>
        <v>0.3837192454</v>
      </c>
      <c r="T592" t="str">
        <f>VLOOKUP(K592/Iset2,IDMTData,IF(IChar2=NI1.3,6,IF(IChar2=NI3.0,4,IF(IChar2=VI,5,IF(IChar2=EI,7,IF(IChar2=EI.64,3,8))))))*_TM2</f>
        <v>0.2702066769</v>
      </c>
      <c r="U592" t="str">
        <f>VLOOKUP(K592/Iset3,IDMTData,IF(IChar3=NI1.3,6,IF(IChar3=NI3.0,4,IF(IChar3=VI,5,IF(IChar3=EI,7,IF(IChar3=EI.64,3,8))))))*_TM3</f>
        <v>#N/A</v>
      </c>
      <c r="V592" t="str">
        <f>VLOOKUP(K592/Iset4,IDMTData,IF(IChar4=NI1.3,6,IF(IChar4=NI3.0,4,IF(IChar4=VI,5,IF(IChar4=EI,7,IF(IChar4=EI.64,3,8))))))*_TM4</f>
        <v>#N/A</v>
      </c>
      <c r="W592" t="str">
        <f>VLOOKUP(K592/Iset5,IDMTData,IF(IChar5=NI1.3,6,IF(IChar5=NI3.0,4,IF(IChar5=VI,5,IF(IChar5=EI,7,IF(IChar5=EI.64,3,8))))))*_TM5</f>
        <v>#N/A</v>
      </c>
      <c r="Z592" s="58" t="str">
        <f t="shared" ref="Z592:AB592" si="1115">NA()</f>
        <v>#N/A</v>
      </c>
      <c r="AA592" s="58" t="str">
        <f t="shared" si="1115"/>
        <v>#N/A</v>
      </c>
      <c r="AB592" s="58" t="str">
        <f t="shared" si="1115"/>
        <v>#N/A</v>
      </c>
    </row>
    <row r="593" ht="12.75" customHeight="1">
      <c r="K593" s="57">
        <v>6360.0</v>
      </c>
      <c r="L593" s="58" t="str">
        <f t="shared" ref="L593:P593" si="1116">IF(S593=S592,NA(),S593)</f>
        <v>#N/A</v>
      </c>
      <c r="M593" s="58" t="str">
        <f t="shared" si="1116"/>
        <v>#N/A</v>
      </c>
      <c r="N593" s="58" t="str">
        <f t="shared" si="1116"/>
        <v>#N/A</v>
      </c>
      <c r="O593" s="58" t="str">
        <f t="shared" si="1116"/>
        <v>#N/A</v>
      </c>
      <c r="P593" s="58" t="str">
        <f t="shared" si="1116"/>
        <v>#N/A</v>
      </c>
      <c r="Q593" s="58"/>
      <c r="S593" t="str">
        <f>VLOOKUP(K593/Iset1,IDMTData,IF(IChar1=NI1.3,6,IF(IChar1=NI3.0,4,IF(IChar1=VI,5,IF(IChar1=EI,7,IF(IChar1=EI.64,3,8))))))*_TM1</f>
        <v>0.3837192454</v>
      </c>
      <c r="T593" t="str">
        <f>VLOOKUP(K593/Iset2,IDMTData,IF(IChar2=NI1.3,6,IF(IChar2=NI3.0,4,IF(IChar2=VI,5,IF(IChar2=EI,7,IF(IChar2=EI.64,3,8))))))*_TM2</f>
        <v>0.2702066769</v>
      </c>
      <c r="U593" t="str">
        <f>VLOOKUP(K593/Iset3,IDMTData,IF(IChar3=NI1.3,6,IF(IChar3=NI3.0,4,IF(IChar3=VI,5,IF(IChar3=EI,7,IF(IChar3=EI.64,3,8))))))*_TM3</f>
        <v>#N/A</v>
      </c>
      <c r="V593" t="str">
        <f>VLOOKUP(K593/Iset4,IDMTData,IF(IChar4=NI1.3,6,IF(IChar4=NI3.0,4,IF(IChar4=VI,5,IF(IChar4=EI,7,IF(IChar4=EI.64,3,8))))))*_TM4</f>
        <v>#N/A</v>
      </c>
      <c r="W593" t="str">
        <f>VLOOKUP(K593/Iset5,IDMTData,IF(IChar5=NI1.3,6,IF(IChar5=NI3.0,4,IF(IChar5=VI,5,IF(IChar5=EI,7,IF(IChar5=EI.64,3,8))))))*_TM5</f>
        <v>#N/A</v>
      </c>
      <c r="Z593" s="58" t="str">
        <f t="shared" ref="Z593:AB593" si="1117">NA()</f>
        <v>#N/A</v>
      </c>
      <c r="AA593" s="58" t="str">
        <f t="shared" si="1117"/>
        <v>#N/A</v>
      </c>
      <c r="AB593" s="58" t="str">
        <f t="shared" si="1117"/>
        <v>#N/A</v>
      </c>
    </row>
    <row r="594" ht="12.75" customHeight="1">
      <c r="K594" s="57">
        <v>6400.0</v>
      </c>
      <c r="L594" s="58" t="str">
        <f t="shared" ref="L594:P594" si="1118">IF(S594=S593,NA(),S594)</f>
        <v>#N/A</v>
      </c>
      <c r="M594" s="58" t="str">
        <f t="shared" si="1118"/>
        <v>#N/A</v>
      </c>
      <c r="N594" s="58" t="str">
        <f t="shared" si="1118"/>
        <v>#N/A</v>
      </c>
      <c r="O594" s="58" t="str">
        <f t="shared" si="1118"/>
        <v>#N/A</v>
      </c>
      <c r="P594" s="58" t="str">
        <f t="shared" si="1118"/>
        <v>#N/A</v>
      </c>
      <c r="Q594" s="58"/>
      <c r="S594" t="str">
        <f>VLOOKUP(K594/Iset1,IDMTData,IF(IChar1=NI1.3,6,IF(IChar1=NI3.0,4,IF(IChar1=VI,5,IF(IChar1=EI,7,IF(IChar1=EI.64,3,8))))))*_TM1</f>
        <v>0.3837192454</v>
      </c>
      <c r="T594" t="str">
        <f>VLOOKUP(K594/Iset2,IDMTData,IF(IChar2=NI1.3,6,IF(IChar2=NI3.0,4,IF(IChar2=VI,5,IF(IChar2=EI,7,IF(IChar2=EI.64,3,8))))))*_TM2</f>
        <v>0.2702066769</v>
      </c>
      <c r="U594" t="str">
        <f>VLOOKUP(K594/Iset3,IDMTData,IF(IChar3=NI1.3,6,IF(IChar3=NI3.0,4,IF(IChar3=VI,5,IF(IChar3=EI,7,IF(IChar3=EI.64,3,8))))))*_TM3</f>
        <v>#N/A</v>
      </c>
      <c r="V594" t="str">
        <f>VLOOKUP(K594/Iset4,IDMTData,IF(IChar4=NI1.3,6,IF(IChar4=NI3.0,4,IF(IChar4=VI,5,IF(IChar4=EI,7,IF(IChar4=EI.64,3,8))))))*_TM4</f>
        <v>#N/A</v>
      </c>
      <c r="W594" t="str">
        <f>VLOOKUP(K594/Iset5,IDMTData,IF(IChar5=NI1.3,6,IF(IChar5=NI3.0,4,IF(IChar5=VI,5,IF(IChar5=EI,7,IF(IChar5=EI.64,3,8))))))*_TM5</f>
        <v>#N/A</v>
      </c>
      <c r="Z594" t="str">
        <f>VLOOKUP(K594/1600,IDMTData,3)*0.1</f>
        <v>0.3317208714</v>
      </c>
      <c r="AA594" t="str">
        <f>VLOOKUP(K594/2850,IDMTData,3)*0.1</f>
        <v>1.369239896</v>
      </c>
      <c r="AB594" t="str">
        <f>VLOOKUP(K594/3200,IDMTData,3)*0.1</f>
        <v>1.929878277</v>
      </c>
    </row>
    <row r="595" ht="12.75" customHeight="1">
      <c r="K595" s="57">
        <v>6440.0</v>
      </c>
      <c r="L595" s="58" t="str">
        <f t="shared" ref="L595:P595" si="1119">IF(S595=S594,NA(),S595)</f>
        <v>#N/A</v>
      </c>
      <c r="M595" s="58" t="str">
        <f t="shared" si="1119"/>
        <v>#N/A</v>
      </c>
      <c r="N595" s="58" t="str">
        <f t="shared" si="1119"/>
        <v>#N/A</v>
      </c>
      <c r="O595" s="58" t="str">
        <f t="shared" si="1119"/>
        <v>#N/A</v>
      </c>
      <c r="P595" s="58" t="str">
        <f t="shared" si="1119"/>
        <v>#N/A</v>
      </c>
      <c r="Q595" s="58"/>
      <c r="S595" t="str">
        <f>VLOOKUP(K595/Iset1,IDMTData,IF(IChar1=NI1.3,6,IF(IChar1=NI3.0,4,IF(IChar1=VI,5,IF(IChar1=EI,7,IF(IChar1=EI.64,3,8))))))*_TM1</f>
        <v>0.3837192454</v>
      </c>
      <c r="T595" t="str">
        <f>VLOOKUP(K595/Iset2,IDMTData,IF(IChar2=NI1.3,6,IF(IChar2=NI3.0,4,IF(IChar2=VI,5,IF(IChar2=EI,7,IF(IChar2=EI.64,3,8))))))*_TM2</f>
        <v>0.2702066769</v>
      </c>
      <c r="U595" t="str">
        <f>VLOOKUP(K595/Iset3,IDMTData,IF(IChar3=NI1.3,6,IF(IChar3=NI3.0,4,IF(IChar3=VI,5,IF(IChar3=EI,7,IF(IChar3=EI.64,3,8))))))*_TM3</f>
        <v>#N/A</v>
      </c>
      <c r="V595" t="str">
        <f>VLOOKUP(K595/Iset4,IDMTData,IF(IChar4=NI1.3,6,IF(IChar4=NI3.0,4,IF(IChar4=VI,5,IF(IChar4=EI,7,IF(IChar4=EI.64,3,8))))))*_TM4</f>
        <v>#N/A</v>
      </c>
      <c r="W595" t="str">
        <f>VLOOKUP(K595/Iset5,IDMTData,IF(IChar5=NI1.3,6,IF(IChar5=NI3.0,4,IF(IChar5=VI,5,IF(IChar5=EI,7,IF(IChar5=EI.64,3,8))))))*_TM5</f>
        <v>#N/A</v>
      </c>
      <c r="Z595" s="58" t="str">
        <f t="shared" ref="Z595:AB595" si="1120">NA()</f>
        <v>#N/A</v>
      </c>
      <c r="AA595" s="58" t="str">
        <f t="shared" si="1120"/>
        <v>#N/A</v>
      </c>
      <c r="AB595" s="58" t="str">
        <f t="shared" si="1120"/>
        <v>#N/A</v>
      </c>
    </row>
    <row r="596" ht="12.75" customHeight="1">
      <c r="K596" s="57">
        <v>6480.0</v>
      </c>
      <c r="L596" s="58" t="str">
        <f t="shared" ref="L596:P596" si="1121">IF(S596=S595,NA(),S596)</f>
        <v>#N/A</v>
      </c>
      <c r="M596" s="58" t="str">
        <f t="shared" si="1121"/>
        <v>#N/A</v>
      </c>
      <c r="N596" s="58" t="str">
        <f t="shared" si="1121"/>
        <v>#N/A</v>
      </c>
      <c r="O596" s="58" t="str">
        <f t="shared" si="1121"/>
        <v>#N/A</v>
      </c>
      <c r="P596" s="58" t="str">
        <f t="shared" si="1121"/>
        <v>#N/A</v>
      </c>
      <c r="Q596" s="58"/>
      <c r="S596" t="str">
        <f>VLOOKUP(K596/Iset1,IDMTData,IF(IChar1=NI1.3,6,IF(IChar1=NI3.0,4,IF(IChar1=VI,5,IF(IChar1=EI,7,IF(IChar1=EI.64,3,8))))))*_TM1</f>
        <v>0.3837192454</v>
      </c>
      <c r="T596" t="str">
        <f>VLOOKUP(K596/Iset2,IDMTData,IF(IChar2=NI1.3,6,IF(IChar2=NI3.0,4,IF(IChar2=VI,5,IF(IChar2=EI,7,IF(IChar2=EI.64,3,8))))))*_TM2</f>
        <v>0.2702066769</v>
      </c>
      <c r="U596" t="str">
        <f>VLOOKUP(K596/Iset3,IDMTData,IF(IChar3=NI1.3,6,IF(IChar3=NI3.0,4,IF(IChar3=VI,5,IF(IChar3=EI,7,IF(IChar3=EI.64,3,8))))))*_TM3</f>
        <v>#N/A</v>
      </c>
      <c r="V596" t="str">
        <f>VLOOKUP(K596/Iset4,IDMTData,IF(IChar4=NI1.3,6,IF(IChar4=NI3.0,4,IF(IChar4=VI,5,IF(IChar4=EI,7,IF(IChar4=EI.64,3,8))))))*_TM4</f>
        <v>#N/A</v>
      </c>
      <c r="W596" t="str">
        <f>VLOOKUP(K596/Iset5,IDMTData,IF(IChar5=NI1.3,6,IF(IChar5=NI3.0,4,IF(IChar5=VI,5,IF(IChar5=EI,7,IF(IChar5=EI.64,3,8))))))*_TM5</f>
        <v>#N/A</v>
      </c>
      <c r="Z596" s="58" t="str">
        <f t="shared" ref="Z596:AB596" si="1122">NA()</f>
        <v>#N/A</v>
      </c>
      <c r="AA596" s="58" t="str">
        <f t="shared" si="1122"/>
        <v>#N/A</v>
      </c>
      <c r="AB596" s="58" t="str">
        <f t="shared" si="1122"/>
        <v>#N/A</v>
      </c>
    </row>
    <row r="597" ht="12.75" customHeight="1">
      <c r="K597" s="57">
        <v>6520.0</v>
      </c>
      <c r="L597" s="58" t="str">
        <f t="shared" ref="L597:P597" si="1123">IF(S597=S596,NA(),S597)</f>
        <v>0.3670</v>
      </c>
      <c r="M597" s="58" t="str">
        <f t="shared" si="1123"/>
        <v>0.2660</v>
      </c>
      <c r="N597" s="58" t="str">
        <f t="shared" si="1123"/>
        <v>#N/A</v>
      </c>
      <c r="O597" s="58" t="str">
        <f t="shared" si="1123"/>
        <v>#N/A</v>
      </c>
      <c r="P597" s="58" t="str">
        <f t="shared" si="1123"/>
        <v>#N/A</v>
      </c>
      <c r="Q597" s="58"/>
      <c r="S597" t="str">
        <f>VLOOKUP(K597/Iset1,IDMTData,IF(IChar1=NI1.3,6,IF(IChar1=NI3.0,4,IF(IChar1=VI,5,IF(IChar1=EI,7,IF(IChar1=EI.64,3,8))))))*_TM1</f>
        <v>0.3670148176</v>
      </c>
      <c r="T597" t="str">
        <f>VLOOKUP(K597/Iset2,IDMTData,IF(IChar2=NI1.3,6,IF(IChar2=NI3.0,4,IF(IChar2=VI,5,IF(IChar2=EI,7,IF(IChar2=EI.64,3,8))))))*_TM2</f>
        <v>0.2659697179</v>
      </c>
      <c r="U597" t="str">
        <f>VLOOKUP(K597/Iset3,IDMTData,IF(IChar3=NI1.3,6,IF(IChar3=NI3.0,4,IF(IChar3=VI,5,IF(IChar3=EI,7,IF(IChar3=EI.64,3,8))))))*_TM3</f>
        <v>#N/A</v>
      </c>
      <c r="V597" t="str">
        <f>VLOOKUP(K597/Iset4,IDMTData,IF(IChar4=NI1.3,6,IF(IChar4=NI3.0,4,IF(IChar4=VI,5,IF(IChar4=EI,7,IF(IChar4=EI.64,3,8))))))*_TM4</f>
        <v>#N/A</v>
      </c>
      <c r="W597" t="str">
        <f>VLOOKUP(K597/Iset5,IDMTData,IF(IChar5=NI1.3,6,IF(IChar5=NI3.0,4,IF(IChar5=VI,5,IF(IChar5=EI,7,IF(IChar5=EI.64,3,8))))))*_TM5</f>
        <v>#N/A</v>
      </c>
      <c r="Z597" s="58" t="str">
        <f t="shared" ref="Z597:AB597" si="1124">NA()</f>
        <v>#N/A</v>
      </c>
      <c r="AA597" s="58" t="str">
        <f t="shared" si="1124"/>
        <v>#N/A</v>
      </c>
      <c r="AB597" s="58" t="str">
        <f t="shared" si="1124"/>
        <v>#N/A</v>
      </c>
    </row>
    <row r="598" ht="12.75" customHeight="1">
      <c r="K598" s="57">
        <v>6560.0</v>
      </c>
      <c r="L598" s="58" t="str">
        <f t="shared" ref="L598:P598" si="1125">IF(S598=S597,NA(),S598)</f>
        <v>#N/A</v>
      </c>
      <c r="M598" s="58" t="str">
        <f t="shared" si="1125"/>
        <v>#N/A</v>
      </c>
      <c r="N598" s="58" t="str">
        <f t="shared" si="1125"/>
        <v>#N/A</v>
      </c>
      <c r="O598" s="58" t="str">
        <f t="shared" si="1125"/>
        <v>#N/A</v>
      </c>
      <c r="P598" s="58" t="str">
        <f t="shared" si="1125"/>
        <v>#N/A</v>
      </c>
      <c r="Q598" s="58"/>
      <c r="S598" t="str">
        <f>VLOOKUP(K598/Iset1,IDMTData,IF(IChar1=NI1.3,6,IF(IChar1=NI3.0,4,IF(IChar1=VI,5,IF(IChar1=EI,7,IF(IChar1=EI.64,3,8))))))*_TM1</f>
        <v>0.3670148176</v>
      </c>
      <c r="T598" t="str">
        <f>VLOOKUP(K598/Iset2,IDMTData,IF(IChar2=NI1.3,6,IF(IChar2=NI3.0,4,IF(IChar2=VI,5,IF(IChar2=EI,7,IF(IChar2=EI.64,3,8))))))*_TM2</f>
        <v>0.2659697179</v>
      </c>
      <c r="U598" t="str">
        <f>VLOOKUP(K598/Iset3,IDMTData,IF(IChar3=NI1.3,6,IF(IChar3=NI3.0,4,IF(IChar3=VI,5,IF(IChar3=EI,7,IF(IChar3=EI.64,3,8))))))*_TM3</f>
        <v>#N/A</v>
      </c>
      <c r="V598" t="str">
        <f>VLOOKUP(K598/Iset4,IDMTData,IF(IChar4=NI1.3,6,IF(IChar4=NI3.0,4,IF(IChar4=VI,5,IF(IChar4=EI,7,IF(IChar4=EI.64,3,8))))))*_TM4</f>
        <v>#N/A</v>
      </c>
      <c r="W598" t="str">
        <f>VLOOKUP(K598/Iset5,IDMTData,IF(IChar5=NI1.3,6,IF(IChar5=NI3.0,4,IF(IChar5=VI,5,IF(IChar5=EI,7,IF(IChar5=EI.64,3,8))))))*_TM5</f>
        <v>#N/A</v>
      </c>
      <c r="Z598" s="58" t="str">
        <f t="shared" ref="Z598:AB598" si="1126">NA()</f>
        <v>#N/A</v>
      </c>
      <c r="AA598" s="58" t="str">
        <f t="shared" si="1126"/>
        <v>#N/A</v>
      </c>
      <c r="AB598" s="58" t="str">
        <f t="shared" si="1126"/>
        <v>#N/A</v>
      </c>
    </row>
    <row r="599" ht="12.75" customHeight="1">
      <c r="K599" s="57">
        <v>6600.0</v>
      </c>
      <c r="L599" s="58" t="str">
        <f t="shared" ref="L599:P599" si="1127">IF(S599=S598,NA(),S599)</f>
        <v>#N/A</v>
      </c>
      <c r="M599" s="58" t="str">
        <f t="shared" si="1127"/>
        <v>#N/A</v>
      </c>
      <c r="N599" s="58" t="str">
        <f t="shared" si="1127"/>
        <v>#N/A</v>
      </c>
      <c r="O599" s="58" t="str">
        <f t="shared" si="1127"/>
        <v>#N/A</v>
      </c>
      <c r="P599" s="58" t="str">
        <f t="shared" si="1127"/>
        <v>#N/A</v>
      </c>
      <c r="Q599" s="58"/>
      <c r="S599" t="str">
        <f>VLOOKUP(K599/Iset1,IDMTData,IF(IChar1=NI1.3,6,IF(IChar1=NI3.0,4,IF(IChar1=VI,5,IF(IChar1=EI,7,IF(IChar1=EI.64,3,8))))))*_TM1</f>
        <v>0.3670148176</v>
      </c>
      <c r="T599" t="str">
        <f>VLOOKUP(K599/Iset2,IDMTData,IF(IChar2=NI1.3,6,IF(IChar2=NI3.0,4,IF(IChar2=VI,5,IF(IChar2=EI,7,IF(IChar2=EI.64,3,8))))))*_TM2</f>
        <v>0.2659697179</v>
      </c>
      <c r="U599" t="str">
        <f>VLOOKUP(K599/Iset3,IDMTData,IF(IChar3=NI1.3,6,IF(IChar3=NI3.0,4,IF(IChar3=VI,5,IF(IChar3=EI,7,IF(IChar3=EI.64,3,8))))))*_TM3</f>
        <v>#N/A</v>
      </c>
      <c r="V599" t="str">
        <f>VLOOKUP(K599/Iset4,IDMTData,IF(IChar4=NI1.3,6,IF(IChar4=NI3.0,4,IF(IChar4=VI,5,IF(IChar4=EI,7,IF(IChar4=EI.64,3,8))))))*_TM4</f>
        <v>#N/A</v>
      </c>
      <c r="W599" t="str">
        <f>VLOOKUP(K599/Iset5,IDMTData,IF(IChar5=NI1.3,6,IF(IChar5=NI3.0,4,IF(IChar5=VI,5,IF(IChar5=EI,7,IF(IChar5=EI.64,3,8))))))*_TM5</f>
        <v>#N/A</v>
      </c>
      <c r="Z599" t="str">
        <f>VLOOKUP(K599/1600,IDMTData,3)*0.1</f>
        <v>0.3145719707</v>
      </c>
      <c r="AA599" t="str">
        <f>VLOOKUP(K599/2850,IDMTData,3)*0.1</f>
        <v>1.270113156</v>
      </c>
      <c r="AB599" t="str">
        <f>VLOOKUP(K599/3200,IDMTData,3)*0.1</f>
        <v>1.758018682</v>
      </c>
    </row>
    <row r="600" ht="12.75" customHeight="1">
      <c r="K600" s="57">
        <v>6640.0</v>
      </c>
      <c r="L600" s="58" t="str">
        <f t="shared" ref="L600:P600" si="1128">IF(S600=S599,NA(),S600)</f>
        <v>#N/A</v>
      </c>
      <c r="M600" s="58" t="str">
        <f t="shared" si="1128"/>
        <v>#N/A</v>
      </c>
      <c r="N600" s="58" t="str">
        <f t="shared" si="1128"/>
        <v>#N/A</v>
      </c>
      <c r="O600" s="58" t="str">
        <f t="shared" si="1128"/>
        <v>#N/A</v>
      </c>
      <c r="P600" s="58" t="str">
        <f t="shared" si="1128"/>
        <v>#N/A</v>
      </c>
      <c r="Q600" s="58"/>
      <c r="S600" t="str">
        <f>VLOOKUP(K600/Iset1,IDMTData,IF(IChar1=NI1.3,6,IF(IChar1=NI3.0,4,IF(IChar1=VI,5,IF(IChar1=EI,7,IF(IChar1=EI.64,3,8))))))*_TM1</f>
        <v>0.3670148176</v>
      </c>
      <c r="T600" t="str">
        <f>VLOOKUP(K600/Iset2,IDMTData,IF(IChar2=NI1.3,6,IF(IChar2=NI3.0,4,IF(IChar2=VI,5,IF(IChar2=EI,7,IF(IChar2=EI.64,3,8))))))*_TM2</f>
        <v>0.2659697179</v>
      </c>
      <c r="U600" t="str">
        <f>VLOOKUP(K600/Iset3,IDMTData,IF(IChar3=NI1.3,6,IF(IChar3=NI3.0,4,IF(IChar3=VI,5,IF(IChar3=EI,7,IF(IChar3=EI.64,3,8))))))*_TM3</f>
        <v>#N/A</v>
      </c>
      <c r="V600" t="str">
        <f>VLOOKUP(K600/Iset4,IDMTData,IF(IChar4=NI1.3,6,IF(IChar4=NI3.0,4,IF(IChar4=VI,5,IF(IChar4=EI,7,IF(IChar4=EI.64,3,8))))))*_TM4</f>
        <v>#N/A</v>
      </c>
      <c r="W600" t="str">
        <f>VLOOKUP(K600/Iset5,IDMTData,IF(IChar5=NI1.3,6,IF(IChar5=NI3.0,4,IF(IChar5=VI,5,IF(IChar5=EI,7,IF(IChar5=EI.64,3,8))))))*_TM5</f>
        <v>#N/A</v>
      </c>
      <c r="Z600" s="58" t="str">
        <f t="shared" ref="Z600:AB600" si="1129">NA()</f>
        <v>#N/A</v>
      </c>
      <c r="AA600" s="58" t="str">
        <f t="shared" si="1129"/>
        <v>#N/A</v>
      </c>
      <c r="AB600" s="58" t="str">
        <f t="shared" si="1129"/>
        <v>#N/A</v>
      </c>
    </row>
    <row r="601" ht="12.75" customHeight="1">
      <c r="K601" s="57">
        <v>6680.0</v>
      </c>
      <c r="L601" s="58" t="str">
        <f t="shared" ref="L601:P601" si="1130">IF(S601=S600,NA(),S601)</f>
        <v>#N/A</v>
      </c>
      <c r="M601" s="58" t="str">
        <f t="shared" si="1130"/>
        <v>#N/A</v>
      </c>
      <c r="N601" s="58" t="str">
        <f t="shared" si="1130"/>
        <v>#N/A</v>
      </c>
      <c r="O601" s="58" t="str">
        <f t="shared" si="1130"/>
        <v>#N/A</v>
      </c>
      <c r="P601" s="58" t="str">
        <f t="shared" si="1130"/>
        <v>#N/A</v>
      </c>
      <c r="Q601" s="58"/>
      <c r="S601" t="str">
        <f>VLOOKUP(K601/Iset1,IDMTData,IF(IChar1=NI1.3,6,IF(IChar1=NI3.0,4,IF(IChar1=VI,5,IF(IChar1=EI,7,IF(IChar1=EI.64,3,8))))))*_TM1</f>
        <v>0.3670148176</v>
      </c>
      <c r="T601" t="str">
        <f>VLOOKUP(K601/Iset2,IDMTData,IF(IChar2=NI1.3,6,IF(IChar2=NI3.0,4,IF(IChar2=VI,5,IF(IChar2=EI,7,IF(IChar2=EI.64,3,8))))))*_TM2</f>
        <v>0.2659697179</v>
      </c>
      <c r="U601" t="str">
        <f>VLOOKUP(K601/Iset3,IDMTData,IF(IChar3=NI1.3,6,IF(IChar3=NI3.0,4,IF(IChar3=VI,5,IF(IChar3=EI,7,IF(IChar3=EI.64,3,8))))))*_TM3</f>
        <v>#N/A</v>
      </c>
      <c r="V601" t="str">
        <f>VLOOKUP(K601/Iset4,IDMTData,IF(IChar4=NI1.3,6,IF(IChar4=NI3.0,4,IF(IChar4=VI,5,IF(IChar4=EI,7,IF(IChar4=EI.64,3,8))))))*_TM4</f>
        <v>#N/A</v>
      </c>
      <c r="W601" t="str">
        <f>VLOOKUP(K601/Iset5,IDMTData,IF(IChar5=NI1.3,6,IF(IChar5=NI3.0,4,IF(IChar5=VI,5,IF(IChar5=EI,7,IF(IChar5=EI.64,3,8))))))*_TM5</f>
        <v>#N/A</v>
      </c>
      <c r="Z601" s="58" t="str">
        <f t="shared" ref="Z601:AB601" si="1131">NA()</f>
        <v>#N/A</v>
      </c>
      <c r="AA601" s="58" t="str">
        <f t="shared" si="1131"/>
        <v>#N/A</v>
      </c>
      <c r="AB601" s="58" t="str">
        <f t="shared" si="1131"/>
        <v>#N/A</v>
      </c>
    </row>
    <row r="602" ht="12.75" customHeight="1">
      <c r="K602" s="57">
        <v>6720.0</v>
      </c>
      <c r="L602" s="58" t="str">
        <f t="shared" ref="L602:P602" si="1132">IF(S602=S601,NA(),S602)</f>
        <v>#N/A</v>
      </c>
      <c r="M602" s="58" t="str">
        <f t="shared" si="1132"/>
        <v>#N/A</v>
      </c>
      <c r="N602" s="58" t="str">
        <f t="shared" si="1132"/>
        <v>#N/A</v>
      </c>
      <c r="O602" s="58" t="str">
        <f t="shared" si="1132"/>
        <v>#N/A</v>
      </c>
      <c r="P602" s="58" t="str">
        <f t="shared" si="1132"/>
        <v>#N/A</v>
      </c>
      <c r="Q602" s="58"/>
      <c r="S602" t="str">
        <f>VLOOKUP(K602/Iset1,IDMTData,IF(IChar1=NI1.3,6,IF(IChar1=NI3.0,4,IF(IChar1=VI,5,IF(IChar1=EI,7,IF(IChar1=EI.64,3,8))))))*_TM1</f>
        <v>0.3670148176</v>
      </c>
      <c r="T602" t="str">
        <f>VLOOKUP(K602/Iset2,IDMTData,IF(IChar2=NI1.3,6,IF(IChar2=NI3.0,4,IF(IChar2=VI,5,IF(IChar2=EI,7,IF(IChar2=EI.64,3,8))))))*_TM2</f>
        <v>0.2659697179</v>
      </c>
      <c r="U602" t="str">
        <f>VLOOKUP(K602/Iset3,IDMTData,IF(IChar3=NI1.3,6,IF(IChar3=NI3.0,4,IF(IChar3=VI,5,IF(IChar3=EI,7,IF(IChar3=EI.64,3,8))))))*_TM3</f>
        <v>#N/A</v>
      </c>
      <c r="V602" t="str">
        <f>VLOOKUP(K602/Iset4,IDMTData,IF(IChar4=NI1.3,6,IF(IChar4=NI3.0,4,IF(IChar4=VI,5,IF(IChar4=EI,7,IF(IChar4=EI.64,3,8))))))*_TM4</f>
        <v>#N/A</v>
      </c>
      <c r="W602" t="str">
        <f>VLOOKUP(K602/Iset5,IDMTData,IF(IChar5=NI1.3,6,IF(IChar5=NI3.0,4,IF(IChar5=VI,5,IF(IChar5=EI,7,IF(IChar5=EI.64,3,8))))))*_TM5</f>
        <v>#N/A</v>
      </c>
      <c r="Z602" s="58" t="str">
        <f t="shared" ref="Z602:AB602" si="1133">NA()</f>
        <v>#N/A</v>
      </c>
      <c r="AA602" s="58" t="str">
        <f t="shared" si="1133"/>
        <v>#N/A</v>
      </c>
      <c r="AB602" s="58" t="str">
        <f t="shared" si="1133"/>
        <v>#N/A</v>
      </c>
    </row>
    <row r="603" ht="12.75" customHeight="1">
      <c r="K603" s="57">
        <v>6760.0</v>
      </c>
      <c r="L603" s="58" t="str">
        <f t="shared" ref="L603:P603" si="1134">IF(S603=S602,NA(),S603)</f>
        <v>#N/A</v>
      </c>
      <c r="M603" s="58" t="str">
        <f t="shared" si="1134"/>
        <v>0.2620</v>
      </c>
      <c r="N603" s="58" t="str">
        <f t="shared" si="1134"/>
        <v>#N/A</v>
      </c>
      <c r="O603" s="58" t="str">
        <f t="shared" si="1134"/>
        <v>#N/A</v>
      </c>
      <c r="P603" s="58" t="str">
        <f t="shared" si="1134"/>
        <v>#N/A</v>
      </c>
      <c r="Q603" s="58"/>
      <c r="S603" t="str">
        <f>VLOOKUP(K603/Iset1,IDMTData,IF(IChar1=NI1.3,6,IF(IChar1=NI3.0,4,IF(IChar1=VI,5,IF(IChar1=EI,7,IF(IChar1=EI.64,3,8))))))*_TM1</f>
        <v>0.3670148176</v>
      </c>
      <c r="T603" t="str">
        <f>VLOOKUP(K603/Iset2,IDMTData,IF(IChar2=NI1.3,6,IF(IChar2=NI3.0,4,IF(IChar2=VI,5,IF(IChar2=EI,7,IF(IChar2=EI.64,3,8))))))*_TM2</f>
        <v>0.262013266</v>
      </c>
      <c r="U603" t="str">
        <f>VLOOKUP(K603/Iset3,IDMTData,IF(IChar3=NI1.3,6,IF(IChar3=NI3.0,4,IF(IChar3=VI,5,IF(IChar3=EI,7,IF(IChar3=EI.64,3,8))))))*_TM3</f>
        <v>#N/A</v>
      </c>
      <c r="V603" t="str">
        <f>VLOOKUP(K603/Iset4,IDMTData,IF(IChar4=NI1.3,6,IF(IChar4=NI3.0,4,IF(IChar4=VI,5,IF(IChar4=EI,7,IF(IChar4=EI.64,3,8))))))*_TM4</f>
        <v>#N/A</v>
      </c>
      <c r="W603" t="str">
        <f>VLOOKUP(K603/Iset5,IDMTData,IF(IChar5=NI1.3,6,IF(IChar5=NI3.0,4,IF(IChar5=VI,5,IF(IChar5=EI,7,IF(IChar5=EI.64,3,8))))))*_TM5</f>
        <v>#N/A</v>
      </c>
      <c r="Z603" s="58" t="str">
        <f t="shared" ref="Z603:AB603" si="1135">NA()</f>
        <v>#N/A</v>
      </c>
      <c r="AA603" s="58" t="str">
        <f t="shared" si="1135"/>
        <v>#N/A</v>
      </c>
      <c r="AB603" s="58" t="str">
        <f t="shared" si="1135"/>
        <v>#N/A</v>
      </c>
    </row>
    <row r="604" ht="12.75" customHeight="1">
      <c r="K604" s="57">
        <v>6800.0</v>
      </c>
      <c r="L604" s="58" t="str">
        <f t="shared" ref="L604:P604" si="1136">IF(S604=S603,NA(),S604)</f>
        <v>#N/A</v>
      </c>
      <c r="M604" s="58" t="str">
        <f t="shared" si="1136"/>
        <v>#N/A</v>
      </c>
      <c r="N604" s="58" t="str">
        <f t="shared" si="1136"/>
        <v>#N/A</v>
      </c>
      <c r="O604" s="58" t="str">
        <f t="shared" si="1136"/>
        <v>#N/A</v>
      </c>
      <c r="P604" s="58" t="str">
        <f t="shared" si="1136"/>
        <v>#N/A</v>
      </c>
      <c r="Q604" s="58"/>
      <c r="S604" t="str">
        <f>VLOOKUP(K604/Iset1,IDMTData,IF(IChar1=NI1.3,6,IF(IChar1=NI3.0,4,IF(IChar1=VI,5,IF(IChar1=EI,7,IF(IChar1=EI.64,3,8))))))*_TM1</f>
        <v>0.3670148176</v>
      </c>
      <c r="T604" t="str">
        <f>VLOOKUP(K604/Iset2,IDMTData,IF(IChar2=NI1.3,6,IF(IChar2=NI3.0,4,IF(IChar2=VI,5,IF(IChar2=EI,7,IF(IChar2=EI.64,3,8))))))*_TM2</f>
        <v>0.262013266</v>
      </c>
      <c r="U604" t="str">
        <f>VLOOKUP(K604/Iset3,IDMTData,IF(IChar3=NI1.3,6,IF(IChar3=NI3.0,4,IF(IChar3=VI,5,IF(IChar3=EI,7,IF(IChar3=EI.64,3,8))))))*_TM3</f>
        <v>#N/A</v>
      </c>
      <c r="V604" t="str">
        <f>VLOOKUP(K604/Iset4,IDMTData,IF(IChar4=NI1.3,6,IF(IChar4=NI3.0,4,IF(IChar4=VI,5,IF(IChar4=EI,7,IF(IChar4=EI.64,3,8))))))*_TM4</f>
        <v>#N/A</v>
      </c>
      <c r="W604" t="str">
        <f>VLOOKUP(K604/Iset5,IDMTData,IF(IChar5=NI1.3,6,IF(IChar5=NI3.0,4,IF(IChar5=VI,5,IF(IChar5=EI,7,IF(IChar5=EI.64,3,8))))))*_TM5</f>
        <v>#N/A</v>
      </c>
      <c r="Z604" t="str">
        <f>VLOOKUP(K604/1600,IDMTData,3)*0.1</f>
        <v>0.2988208674</v>
      </c>
      <c r="AA604" t="str">
        <f>VLOOKUP(K604/2850,IDMTData,3)*0.1</f>
        <v>1.155039104</v>
      </c>
      <c r="AB604" t="str">
        <f>VLOOKUP(K604/3200,IDMTData,3)*0.1</f>
        <v>1.610120624</v>
      </c>
    </row>
    <row r="605" ht="12.75" customHeight="1">
      <c r="K605" s="57">
        <v>6840.0</v>
      </c>
      <c r="L605" s="58" t="str">
        <f t="shared" ref="L605:P605" si="1137">IF(S605=S604,NA(),S605)</f>
        <v>#N/A</v>
      </c>
      <c r="M605" s="58" t="str">
        <f t="shared" si="1137"/>
        <v>#N/A</v>
      </c>
      <c r="N605" s="58" t="str">
        <f t="shared" si="1137"/>
        <v>#N/A</v>
      </c>
      <c r="O605" s="58" t="str">
        <f t="shared" si="1137"/>
        <v>#N/A</v>
      </c>
      <c r="P605" s="58" t="str">
        <f t="shared" si="1137"/>
        <v>#N/A</v>
      </c>
      <c r="Q605" s="58"/>
      <c r="S605" t="str">
        <f>VLOOKUP(K605/Iset1,IDMTData,IF(IChar1=NI1.3,6,IF(IChar1=NI3.0,4,IF(IChar1=VI,5,IF(IChar1=EI,7,IF(IChar1=EI.64,3,8))))))*_TM1</f>
        <v>0.3670148176</v>
      </c>
      <c r="T605" t="str">
        <f>VLOOKUP(K605/Iset2,IDMTData,IF(IChar2=NI1.3,6,IF(IChar2=NI3.0,4,IF(IChar2=VI,5,IF(IChar2=EI,7,IF(IChar2=EI.64,3,8))))))*_TM2</f>
        <v>0.262013266</v>
      </c>
      <c r="U605" t="str">
        <f>VLOOKUP(K605/Iset3,IDMTData,IF(IChar3=NI1.3,6,IF(IChar3=NI3.0,4,IF(IChar3=VI,5,IF(IChar3=EI,7,IF(IChar3=EI.64,3,8))))))*_TM3</f>
        <v>#N/A</v>
      </c>
      <c r="V605" t="str">
        <f>VLOOKUP(K605/Iset4,IDMTData,IF(IChar4=NI1.3,6,IF(IChar4=NI3.0,4,IF(IChar4=VI,5,IF(IChar4=EI,7,IF(IChar4=EI.64,3,8))))))*_TM4</f>
        <v>#N/A</v>
      </c>
      <c r="W605" t="str">
        <f>VLOOKUP(K605/Iset5,IDMTData,IF(IChar5=NI1.3,6,IF(IChar5=NI3.0,4,IF(IChar5=VI,5,IF(IChar5=EI,7,IF(IChar5=EI.64,3,8))))))*_TM5</f>
        <v>#N/A</v>
      </c>
      <c r="Z605" s="58" t="str">
        <f t="shared" ref="Z605:AB605" si="1138">NA()</f>
        <v>#N/A</v>
      </c>
      <c r="AA605" s="58" t="str">
        <f t="shared" si="1138"/>
        <v>#N/A</v>
      </c>
      <c r="AB605" s="58" t="str">
        <f t="shared" si="1138"/>
        <v>#N/A</v>
      </c>
    </row>
    <row r="606" ht="12.75" customHeight="1">
      <c r="K606" s="57">
        <v>6880.0</v>
      </c>
      <c r="L606" s="58" t="str">
        <f t="shared" ref="L606:P606" si="1139">IF(S606=S605,NA(),S606)</f>
        <v>#N/A</v>
      </c>
      <c r="M606" s="58" t="str">
        <f t="shared" si="1139"/>
        <v>#N/A</v>
      </c>
      <c r="N606" s="58" t="str">
        <f t="shared" si="1139"/>
        <v>#N/A</v>
      </c>
      <c r="O606" s="58" t="str">
        <f t="shared" si="1139"/>
        <v>#N/A</v>
      </c>
      <c r="P606" s="58" t="str">
        <f t="shared" si="1139"/>
        <v>#N/A</v>
      </c>
      <c r="Q606" s="58"/>
      <c r="S606" t="str">
        <f>VLOOKUP(K606/Iset1,IDMTData,IF(IChar1=NI1.3,6,IF(IChar1=NI3.0,4,IF(IChar1=VI,5,IF(IChar1=EI,7,IF(IChar1=EI.64,3,8))))))*_TM1</f>
        <v>0.3670148176</v>
      </c>
      <c r="T606" t="str">
        <f>VLOOKUP(K606/Iset2,IDMTData,IF(IChar2=NI1.3,6,IF(IChar2=NI3.0,4,IF(IChar2=VI,5,IF(IChar2=EI,7,IF(IChar2=EI.64,3,8))))))*_TM2</f>
        <v>0.262013266</v>
      </c>
      <c r="U606" t="str">
        <f>VLOOKUP(K606/Iset3,IDMTData,IF(IChar3=NI1.3,6,IF(IChar3=NI3.0,4,IF(IChar3=VI,5,IF(IChar3=EI,7,IF(IChar3=EI.64,3,8))))))*_TM3</f>
        <v>#N/A</v>
      </c>
      <c r="V606" t="str">
        <f>VLOOKUP(K606/Iset4,IDMTData,IF(IChar4=NI1.3,6,IF(IChar4=NI3.0,4,IF(IChar4=VI,5,IF(IChar4=EI,7,IF(IChar4=EI.64,3,8))))))*_TM4</f>
        <v>#N/A</v>
      </c>
      <c r="W606" t="str">
        <f>VLOOKUP(K606/Iset5,IDMTData,IF(IChar5=NI1.3,6,IF(IChar5=NI3.0,4,IF(IChar5=VI,5,IF(IChar5=EI,7,IF(IChar5=EI.64,3,8))))))*_TM5</f>
        <v>#N/A</v>
      </c>
      <c r="Z606" s="58" t="str">
        <f t="shared" ref="Z606:AB606" si="1140">NA()</f>
        <v>#N/A</v>
      </c>
      <c r="AA606" s="58" t="str">
        <f t="shared" si="1140"/>
        <v>#N/A</v>
      </c>
      <c r="AB606" s="58" t="str">
        <f t="shared" si="1140"/>
        <v>#N/A</v>
      </c>
    </row>
    <row r="607" ht="12.75" customHeight="1">
      <c r="K607" s="57">
        <v>6920.0</v>
      </c>
      <c r="L607" s="58" t="str">
        <f t="shared" ref="L607:P607" si="1141">IF(S607=S606,NA(),S607)</f>
        <v>#N/A</v>
      </c>
      <c r="M607" s="58" t="str">
        <f t="shared" si="1141"/>
        <v>#N/A</v>
      </c>
      <c r="N607" s="58" t="str">
        <f t="shared" si="1141"/>
        <v>#N/A</v>
      </c>
      <c r="O607" s="58" t="str">
        <f t="shared" si="1141"/>
        <v>#N/A</v>
      </c>
      <c r="P607" s="58" t="str">
        <f t="shared" si="1141"/>
        <v>#N/A</v>
      </c>
      <c r="Q607" s="58"/>
      <c r="S607" t="str">
        <f>VLOOKUP(K607/Iset1,IDMTData,IF(IChar1=NI1.3,6,IF(IChar1=NI3.0,4,IF(IChar1=VI,5,IF(IChar1=EI,7,IF(IChar1=EI.64,3,8))))))*_TM1</f>
        <v>0.3670148176</v>
      </c>
      <c r="T607" t="str">
        <f>VLOOKUP(K607/Iset2,IDMTData,IF(IChar2=NI1.3,6,IF(IChar2=NI3.0,4,IF(IChar2=VI,5,IF(IChar2=EI,7,IF(IChar2=EI.64,3,8))))))*_TM2</f>
        <v>0.262013266</v>
      </c>
      <c r="U607" t="str">
        <f>VLOOKUP(K607/Iset3,IDMTData,IF(IChar3=NI1.3,6,IF(IChar3=NI3.0,4,IF(IChar3=VI,5,IF(IChar3=EI,7,IF(IChar3=EI.64,3,8))))))*_TM3</f>
        <v>#N/A</v>
      </c>
      <c r="V607" t="str">
        <f>VLOOKUP(K607/Iset4,IDMTData,IF(IChar4=NI1.3,6,IF(IChar4=NI3.0,4,IF(IChar4=VI,5,IF(IChar4=EI,7,IF(IChar4=EI.64,3,8))))))*_TM4</f>
        <v>#N/A</v>
      </c>
      <c r="W607" t="str">
        <f>VLOOKUP(K607/Iset5,IDMTData,IF(IChar5=NI1.3,6,IF(IChar5=NI3.0,4,IF(IChar5=VI,5,IF(IChar5=EI,7,IF(IChar5=EI.64,3,8))))))*_TM5</f>
        <v>#N/A</v>
      </c>
      <c r="Z607" s="58" t="str">
        <f t="shared" ref="Z607:AB607" si="1142">NA()</f>
        <v>#N/A</v>
      </c>
      <c r="AA607" s="58" t="str">
        <f t="shared" si="1142"/>
        <v>#N/A</v>
      </c>
      <c r="AB607" s="58" t="str">
        <f t="shared" si="1142"/>
        <v>#N/A</v>
      </c>
    </row>
    <row r="608" ht="12.75" customHeight="1">
      <c r="K608" s="57">
        <v>6960.0</v>
      </c>
      <c r="L608" s="58" t="str">
        <f t="shared" ref="L608:P608" si="1143">IF(S608=S607,NA(),S608)</f>
        <v>#N/A</v>
      </c>
      <c r="M608" s="58" t="str">
        <f t="shared" si="1143"/>
        <v>#N/A</v>
      </c>
      <c r="N608" s="58" t="str">
        <f t="shared" si="1143"/>
        <v>#N/A</v>
      </c>
      <c r="O608" s="58" t="str">
        <f t="shared" si="1143"/>
        <v>#N/A</v>
      </c>
      <c r="P608" s="58" t="str">
        <f t="shared" si="1143"/>
        <v>#N/A</v>
      </c>
      <c r="Q608" s="58"/>
      <c r="S608" t="str">
        <f>VLOOKUP(K608/Iset1,IDMTData,IF(IChar1=NI1.3,6,IF(IChar1=NI3.0,4,IF(IChar1=VI,5,IF(IChar1=EI,7,IF(IChar1=EI.64,3,8))))))*_TM1</f>
        <v>0.3670148176</v>
      </c>
      <c r="T608" t="str">
        <f>VLOOKUP(K608/Iset2,IDMTData,IF(IChar2=NI1.3,6,IF(IChar2=NI3.0,4,IF(IChar2=VI,5,IF(IChar2=EI,7,IF(IChar2=EI.64,3,8))))))*_TM2</f>
        <v>0.262013266</v>
      </c>
      <c r="U608" t="str">
        <f>VLOOKUP(K608/Iset3,IDMTData,IF(IChar3=NI1.3,6,IF(IChar3=NI3.0,4,IF(IChar3=VI,5,IF(IChar3=EI,7,IF(IChar3=EI.64,3,8))))))*_TM3</f>
        <v>#N/A</v>
      </c>
      <c r="V608" t="str">
        <f>VLOOKUP(K608/Iset4,IDMTData,IF(IChar4=NI1.3,6,IF(IChar4=NI3.0,4,IF(IChar4=VI,5,IF(IChar4=EI,7,IF(IChar4=EI.64,3,8))))))*_TM4</f>
        <v>#N/A</v>
      </c>
      <c r="W608" t="str">
        <f>VLOOKUP(K608/Iset5,IDMTData,IF(IChar5=NI1.3,6,IF(IChar5=NI3.0,4,IF(IChar5=VI,5,IF(IChar5=EI,7,IF(IChar5=EI.64,3,8))))))*_TM5</f>
        <v>#N/A</v>
      </c>
      <c r="Z608" s="58" t="str">
        <f t="shared" ref="Z608:AB608" si="1144">NA()</f>
        <v>#N/A</v>
      </c>
      <c r="AA608" s="58" t="str">
        <f t="shared" si="1144"/>
        <v>#N/A</v>
      </c>
      <c r="AB608" s="58" t="str">
        <f t="shared" si="1144"/>
        <v>#N/A</v>
      </c>
    </row>
    <row r="609" ht="12.75" customHeight="1">
      <c r="K609" s="57">
        <v>7000.0</v>
      </c>
      <c r="L609" s="58" t="str">
        <f t="shared" ref="L609:P609" si="1145">IF(S609=S608,NA(),S609)</f>
        <v>0.3528</v>
      </c>
      <c r="M609" s="58" t="str">
        <f t="shared" si="1145"/>
        <v>0.2583</v>
      </c>
      <c r="N609" s="58" t="str">
        <f t="shared" si="1145"/>
        <v>#N/A</v>
      </c>
      <c r="O609" s="58" t="str">
        <f t="shared" si="1145"/>
        <v>#N/A</v>
      </c>
      <c r="P609" s="58" t="str">
        <f t="shared" si="1145"/>
        <v>#N/A</v>
      </c>
      <c r="Q609" s="58"/>
      <c r="S609" t="str">
        <f>VLOOKUP(K609/Iset1,IDMTData,IF(IChar1=NI1.3,6,IF(IChar1=NI3.0,4,IF(IChar1=VI,5,IF(IChar1=EI,7,IF(IChar1=EI.64,3,8))))))*_TM1</f>
        <v>0.3527742431</v>
      </c>
      <c r="T609" t="str">
        <f>VLOOKUP(K609/Iset2,IDMTData,IF(IChar2=NI1.3,6,IF(IChar2=NI3.0,4,IF(IChar2=VI,5,IF(IChar2=EI,7,IF(IChar2=EI.64,3,8))))))*_TM2</f>
        <v>0.2583078023</v>
      </c>
      <c r="U609" t="str">
        <f>VLOOKUP(K609/Iset3,IDMTData,IF(IChar3=NI1.3,6,IF(IChar3=NI3.0,4,IF(IChar3=VI,5,IF(IChar3=EI,7,IF(IChar3=EI.64,3,8))))))*_TM3</f>
        <v>#N/A</v>
      </c>
      <c r="V609" t="str">
        <f>VLOOKUP(K609/Iset4,IDMTData,IF(IChar4=NI1.3,6,IF(IChar4=NI3.0,4,IF(IChar4=VI,5,IF(IChar4=EI,7,IF(IChar4=EI.64,3,8))))))*_TM4</f>
        <v>#N/A</v>
      </c>
      <c r="W609" t="str">
        <f>VLOOKUP(K609/Iset5,IDMTData,IF(IChar5=NI1.3,6,IF(IChar5=NI3.0,4,IF(IChar5=VI,5,IF(IChar5=EI,7,IF(IChar5=EI.64,3,8))))))*_TM5</f>
        <v>#N/A</v>
      </c>
      <c r="Z609" t="str">
        <f>VLOOKUP(K609/1600,IDMTData,3)*0.1</f>
        <v>0.2843180171</v>
      </c>
      <c r="AA609" t="str">
        <f>VLOOKUP(K609/2850,IDMTData,3)*0.1</f>
        <v>1.079420873</v>
      </c>
      <c r="AB609" t="str">
        <f>VLOOKUP(K609/3200,IDMTData,3)*0.1</f>
        <v>1.48167882</v>
      </c>
    </row>
    <row r="610" ht="12.75" customHeight="1">
      <c r="K610" s="57">
        <v>7040.0</v>
      </c>
      <c r="L610" s="58" t="str">
        <f t="shared" ref="L610:P610" si="1146">IF(S610=S609,NA(),S610)</f>
        <v>#N/A</v>
      </c>
      <c r="M610" s="58" t="str">
        <f t="shared" si="1146"/>
        <v>#N/A</v>
      </c>
      <c r="N610" s="58" t="str">
        <f t="shared" si="1146"/>
        <v>#N/A</v>
      </c>
      <c r="O610" s="58" t="str">
        <f t="shared" si="1146"/>
        <v>#N/A</v>
      </c>
      <c r="P610" s="58" t="str">
        <f t="shared" si="1146"/>
        <v>#N/A</v>
      </c>
      <c r="Q610" s="58"/>
      <c r="S610" t="str">
        <f>VLOOKUP(K610/Iset1,IDMTData,IF(IChar1=NI1.3,6,IF(IChar1=NI3.0,4,IF(IChar1=VI,5,IF(IChar1=EI,7,IF(IChar1=EI.64,3,8))))))*_TM1</f>
        <v>0.3527742431</v>
      </c>
      <c r="T610" t="str">
        <f>VLOOKUP(K610/Iset2,IDMTData,IF(IChar2=NI1.3,6,IF(IChar2=NI3.0,4,IF(IChar2=VI,5,IF(IChar2=EI,7,IF(IChar2=EI.64,3,8))))))*_TM2</f>
        <v>0.2583078023</v>
      </c>
      <c r="U610" t="str">
        <f>VLOOKUP(K610/Iset3,IDMTData,IF(IChar3=NI1.3,6,IF(IChar3=NI3.0,4,IF(IChar3=VI,5,IF(IChar3=EI,7,IF(IChar3=EI.64,3,8))))))*_TM3</f>
        <v>#N/A</v>
      </c>
      <c r="V610" t="str">
        <f>VLOOKUP(K610/Iset4,IDMTData,IF(IChar4=NI1.3,6,IF(IChar4=NI3.0,4,IF(IChar4=VI,5,IF(IChar4=EI,7,IF(IChar4=EI.64,3,8))))))*_TM4</f>
        <v>#N/A</v>
      </c>
      <c r="W610" t="str">
        <f>VLOOKUP(K610/Iset5,IDMTData,IF(IChar5=NI1.3,6,IF(IChar5=NI3.0,4,IF(IChar5=VI,5,IF(IChar5=EI,7,IF(IChar5=EI.64,3,8))))))*_TM5</f>
        <v>#N/A</v>
      </c>
      <c r="Z610" s="58" t="str">
        <f t="shared" ref="Z610:AB610" si="1147">NA()</f>
        <v>#N/A</v>
      </c>
      <c r="AA610" s="58" t="str">
        <f t="shared" si="1147"/>
        <v>#N/A</v>
      </c>
      <c r="AB610" s="58" t="str">
        <f t="shared" si="1147"/>
        <v>#N/A</v>
      </c>
    </row>
    <row r="611" ht="12.75" customHeight="1">
      <c r="K611" s="57">
        <v>7080.0</v>
      </c>
      <c r="L611" s="58" t="str">
        <f t="shared" ref="L611:P611" si="1148">IF(S611=S610,NA(),S611)</f>
        <v>#N/A</v>
      </c>
      <c r="M611" s="58" t="str">
        <f t="shared" si="1148"/>
        <v>#N/A</v>
      </c>
      <c r="N611" s="58" t="str">
        <f t="shared" si="1148"/>
        <v>#N/A</v>
      </c>
      <c r="O611" s="58" t="str">
        <f t="shared" si="1148"/>
        <v>#N/A</v>
      </c>
      <c r="P611" s="58" t="str">
        <f t="shared" si="1148"/>
        <v>#N/A</v>
      </c>
      <c r="Q611" s="58"/>
      <c r="S611" t="str">
        <f>VLOOKUP(K611/Iset1,IDMTData,IF(IChar1=NI1.3,6,IF(IChar1=NI3.0,4,IF(IChar1=VI,5,IF(IChar1=EI,7,IF(IChar1=EI.64,3,8))))))*_TM1</f>
        <v>0.3527742431</v>
      </c>
      <c r="T611" t="str">
        <f>VLOOKUP(K611/Iset2,IDMTData,IF(IChar2=NI1.3,6,IF(IChar2=NI3.0,4,IF(IChar2=VI,5,IF(IChar2=EI,7,IF(IChar2=EI.64,3,8))))))*_TM2</f>
        <v>0.2583078023</v>
      </c>
      <c r="U611" t="str">
        <f>VLOOKUP(K611/Iset3,IDMTData,IF(IChar3=NI1.3,6,IF(IChar3=NI3.0,4,IF(IChar3=VI,5,IF(IChar3=EI,7,IF(IChar3=EI.64,3,8))))))*_TM3</f>
        <v>#N/A</v>
      </c>
      <c r="V611" t="str">
        <f>VLOOKUP(K611/Iset4,IDMTData,IF(IChar4=NI1.3,6,IF(IChar4=NI3.0,4,IF(IChar4=VI,5,IF(IChar4=EI,7,IF(IChar4=EI.64,3,8))))))*_TM4</f>
        <v>#N/A</v>
      </c>
      <c r="W611" t="str">
        <f>VLOOKUP(K611/Iset5,IDMTData,IF(IChar5=NI1.3,6,IF(IChar5=NI3.0,4,IF(IChar5=VI,5,IF(IChar5=EI,7,IF(IChar5=EI.64,3,8))))))*_TM5</f>
        <v>#N/A</v>
      </c>
      <c r="Z611" s="58" t="str">
        <f t="shared" ref="Z611:AB611" si="1149">NA()</f>
        <v>#N/A</v>
      </c>
      <c r="AA611" s="58" t="str">
        <f t="shared" si="1149"/>
        <v>#N/A</v>
      </c>
      <c r="AB611" s="58" t="str">
        <f t="shared" si="1149"/>
        <v>#N/A</v>
      </c>
    </row>
    <row r="612" ht="12.75" customHeight="1">
      <c r="K612" s="57">
        <v>7120.0</v>
      </c>
      <c r="L612" s="58" t="str">
        <f t="shared" ref="L612:P612" si="1150">IF(S612=S611,NA(),S612)</f>
        <v>#N/A</v>
      </c>
      <c r="M612" s="58" t="str">
        <f t="shared" si="1150"/>
        <v>#N/A</v>
      </c>
      <c r="N612" s="58" t="str">
        <f t="shared" si="1150"/>
        <v>#N/A</v>
      </c>
      <c r="O612" s="58" t="str">
        <f t="shared" si="1150"/>
        <v>#N/A</v>
      </c>
      <c r="P612" s="58" t="str">
        <f t="shared" si="1150"/>
        <v>#N/A</v>
      </c>
      <c r="Q612" s="58"/>
      <c r="S612" t="str">
        <f>VLOOKUP(K612/Iset1,IDMTData,IF(IChar1=NI1.3,6,IF(IChar1=NI3.0,4,IF(IChar1=VI,5,IF(IChar1=EI,7,IF(IChar1=EI.64,3,8))))))*_TM1</f>
        <v>0.3527742431</v>
      </c>
      <c r="T612" t="str">
        <f>VLOOKUP(K612/Iset2,IDMTData,IF(IChar2=NI1.3,6,IF(IChar2=NI3.0,4,IF(IChar2=VI,5,IF(IChar2=EI,7,IF(IChar2=EI.64,3,8))))))*_TM2</f>
        <v>0.2583078023</v>
      </c>
      <c r="U612" t="str">
        <f>VLOOKUP(K612/Iset3,IDMTData,IF(IChar3=NI1.3,6,IF(IChar3=NI3.0,4,IF(IChar3=VI,5,IF(IChar3=EI,7,IF(IChar3=EI.64,3,8))))))*_TM3</f>
        <v>#N/A</v>
      </c>
      <c r="V612" t="str">
        <f>VLOOKUP(K612/Iset4,IDMTData,IF(IChar4=NI1.3,6,IF(IChar4=NI3.0,4,IF(IChar4=VI,5,IF(IChar4=EI,7,IF(IChar4=EI.64,3,8))))))*_TM4</f>
        <v>#N/A</v>
      </c>
      <c r="W612" t="str">
        <f>VLOOKUP(K612/Iset5,IDMTData,IF(IChar5=NI1.3,6,IF(IChar5=NI3.0,4,IF(IChar5=VI,5,IF(IChar5=EI,7,IF(IChar5=EI.64,3,8))))))*_TM5</f>
        <v>#N/A</v>
      </c>
      <c r="Z612" s="58" t="str">
        <f t="shared" ref="Z612:AB612" si="1151">NA()</f>
        <v>#N/A</v>
      </c>
      <c r="AA612" s="58" t="str">
        <f t="shared" si="1151"/>
        <v>#N/A</v>
      </c>
      <c r="AB612" s="58" t="str">
        <f t="shared" si="1151"/>
        <v>#N/A</v>
      </c>
    </row>
    <row r="613" ht="12.75" customHeight="1">
      <c r="K613" s="57">
        <v>7160.0</v>
      </c>
      <c r="L613" s="58" t="str">
        <f t="shared" ref="L613:P613" si="1152">IF(S613=S612,NA(),S613)</f>
        <v>#N/A</v>
      </c>
      <c r="M613" s="58" t="str">
        <f t="shared" si="1152"/>
        <v>#N/A</v>
      </c>
      <c r="N613" s="58" t="str">
        <f t="shared" si="1152"/>
        <v>#N/A</v>
      </c>
      <c r="O613" s="58" t="str">
        <f t="shared" si="1152"/>
        <v>#N/A</v>
      </c>
      <c r="P613" s="58" t="str">
        <f t="shared" si="1152"/>
        <v>#N/A</v>
      </c>
      <c r="Q613" s="58"/>
      <c r="S613" t="str">
        <f>VLOOKUP(K613/Iset1,IDMTData,IF(IChar1=NI1.3,6,IF(IChar1=NI3.0,4,IF(IChar1=VI,5,IF(IChar1=EI,7,IF(IChar1=EI.64,3,8))))))*_TM1</f>
        <v>0.3527742431</v>
      </c>
      <c r="T613" t="str">
        <f>VLOOKUP(K613/Iset2,IDMTData,IF(IChar2=NI1.3,6,IF(IChar2=NI3.0,4,IF(IChar2=VI,5,IF(IChar2=EI,7,IF(IChar2=EI.64,3,8))))))*_TM2</f>
        <v>0.2583078023</v>
      </c>
      <c r="U613" t="str">
        <f>VLOOKUP(K613/Iset3,IDMTData,IF(IChar3=NI1.3,6,IF(IChar3=NI3.0,4,IF(IChar3=VI,5,IF(IChar3=EI,7,IF(IChar3=EI.64,3,8))))))*_TM3</f>
        <v>#N/A</v>
      </c>
      <c r="V613" t="str">
        <f>VLOOKUP(K613/Iset4,IDMTData,IF(IChar4=NI1.3,6,IF(IChar4=NI3.0,4,IF(IChar4=VI,5,IF(IChar4=EI,7,IF(IChar4=EI.64,3,8))))))*_TM4</f>
        <v>#N/A</v>
      </c>
      <c r="W613" t="str">
        <f>VLOOKUP(K613/Iset5,IDMTData,IF(IChar5=NI1.3,6,IF(IChar5=NI3.0,4,IF(IChar5=VI,5,IF(IChar5=EI,7,IF(IChar5=EI.64,3,8))))))*_TM5</f>
        <v>#N/A</v>
      </c>
      <c r="Z613" s="58" t="str">
        <f t="shared" ref="Z613:AB613" si="1153">NA()</f>
        <v>#N/A</v>
      </c>
      <c r="AA613" s="58" t="str">
        <f t="shared" si="1153"/>
        <v>#N/A</v>
      </c>
      <c r="AB613" s="58" t="str">
        <f t="shared" si="1153"/>
        <v>#N/A</v>
      </c>
    </row>
    <row r="614" ht="12.75" customHeight="1">
      <c r="K614" s="57">
        <v>7200.0</v>
      </c>
      <c r="L614" s="58" t="str">
        <f t="shared" ref="L614:P614" si="1154">IF(S614=S613,NA(),S614)</f>
        <v>#N/A</v>
      </c>
      <c r="M614" s="58" t="str">
        <f t="shared" si="1154"/>
        <v>#N/A</v>
      </c>
      <c r="N614" s="58" t="str">
        <f t="shared" si="1154"/>
        <v>#N/A</v>
      </c>
      <c r="O614" s="58" t="str">
        <f t="shared" si="1154"/>
        <v>#N/A</v>
      </c>
      <c r="P614" s="58" t="str">
        <f t="shared" si="1154"/>
        <v>#N/A</v>
      </c>
      <c r="Q614" s="58"/>
      <c r="S614" t="str">
        <f>VLOOKUP(K614/Iset1,IDMTData,IF(IChar1=NI1.3,6,IF(IChar1=NI3.0,4,IF(IChar1=VI,5,IF(IChar1=EI,7,IF(IChar1=EI.64,3,8))))))*_TM1</f>
        <v>0.3527742431</v>
      </c>
      <c r="T614" t="str">
        <f>VLOOKUP(K614/Iset2,IDMTData,IF(IChar2=NI1.3,6,IF(IChar2=NI3.0,4,IF(IChar2=VI,5,IF(IChar2=EI,7,IF(IChar2=EI.64,3,8))))))*_TM2</f>
        <v>0.2583078023</v>
      </c>
      <c r="U614" t="str">
        <f>VLOOKUP(K614/Iset3,IDMTData,IF(IChar3=NI1.3,6,IF(IChar3=NI3.0,4,IF(IChar3=VI,5,IF(IChar3=EI,7,IF(IChar3=EI.64,3,8))))))*_TM3</f>
        <v>#N/A</v>
      </c>
      <c r="V614" t="str">
        <f>VLOOKUP(K614/Iset4,IDMTData,IF(IChar4=NI1.3,6,IF(IChar4=NI3.0,4,IF(IChar4=VI,5,IF(IChar4=EI,7,IF(IChar4=EI.64,3,8))))))*_TM4</f>
        <v>#N/A</v>
      </c>
      <c r="W614" t="str">
        <f>VLOOKUP(K614/Iset5,IDMTData,IF(IChar5=NI1.3,6,IF(IChar5=NI3.0,4,IF(IChar5=VI,5,IF(IChar5=EI,7,IF(IChar5=EI.64,3,8))))))*_TM5</f>
        <v>#N/A</v>
      </c>
      <c r="Z614" t="str">
        <f>VLOOKUP(K614/1600,IDMTData,3)*0.1</f>
        <v>0.2585544838</v>
      </c>
      <c r="AA614" t="str">
        <f>VLOOKUP(K614/2850,IDMTData,3)*0.1</f>
        <v>0.9903898919</v>
      </c>
      <c r="AB614" t="str">
        <f>VLOOKUP(K614/3200,IDMTData,3)*0.1</f>
        <v>1.369239896</v>
      </c>
    </row>
    <row r="615" ht="12.75" customHeight="1">
      <c r="K615" s="57">
        <v>7240.0</v>
      </c>
      <c r="L615" s="58" t="str">
        <f t="shared" ref="L615:P615" si="1155">IF(S615=S614,NA(),S615)</f>
        <v>#N/A</v>
      </c>
      <c r="M615" s="58" t="str">
        <f t="shared" si="1155"/>
        <v>#N/A</v>
      </c>
      <c r="N615" s="58" t="str">
        <f t="shared" si="1155"/>
        <v>#N/A</v>
      </c>
      <c r="O615" s="58" t="str">
        <f t="shared" si="1155"/>
        <v>#N/A</v>
      </c>
      <c r="P615" s="58" t="str">
        <f t="shared" si="1155"/>
        <v>#N/A</v>
      </c>
      <c r="Q615" s="58"/>
      <c r="S615" t="str">
        <f>VLOOKUP(K615/Iset1,IDMTData,IF(IChar1=NI1.3,6,IF(IChar1=NI3.0,4,IF(IChar1=VI,5,IF(IChar1=EI,7,IF(IChar1=EI.64,3,8))))))*_TM1</f>
        <v>0.3527742431</v>
      </c>
      <c r="T615" t="str">
        <f>VLOOKUP(K615/Iset2,IDMTData,IF(IChar2=NI1.3,6,IF(IChar2=NI3.0,4,IF(IChar2=VI,5,IF(IChar2=EI,7,IF(IChar2=EI.64,3,8))))))*_TM2</f>
        <v>0.2583078023</v>
      </c>
      <c r="U615" t="str">
        <f>VLOOKUP(K615/Iset3,IDMTData,IF(IChar3=NI1.3,6,IF(IChar3=NI3.0,4,IF(IChar3=VI,5,IF(IChar3=EI,7,IF(IChar3=EI.64,3,8))))))*_TM3</f>
        <v>#N/A</v>
      </c>
      <c r="V615" t="str">
        <f>VLOOKUP(K615/Iset4,IDMTData,IF(IChar4=NI1.3,6,IF(IChar4=NI3.0,4,IF(IChar4=VI,5,IF(IChar4=EI,7,IF(IChar4=EI.64,3,8))))))*_TM4</f>
        <v>#N/A</v>
      </c>
      <c r="W615" t="str">
        <f>VLOOKUP(K615/Iset5,IDMTData,IF(IChar5=NI1.3,6,IF(IChar5=NI3.0,4,IF(IChar5=VI,5,IF(IChar5=EI,7,IF(IChar5=EI.64,3,8))))))*_TM5</f>
        <v>#N/A</v>
      </c>
      <c r="Z615" s="58" t="str">
        <f t="shared" ref="Z615:AB615" si="1156">NA()</f>
        <v>#N/A</v>
      </c>
      <c r="AA615" s="58" t="str">
        <f t="shared" si="1156"/>
        <v>#N/A</v>
      </c>
      <c r="AB615" s="58" t="str">
        <f t="shared" si="1156"/>
        <v>#N/A</v>
      </c>
    </row>
    <row r="616" ht="12.75" customHeight="1">
      <c r="K616" s="57">
        <v>7280.0</v>
      </c>
      <c r="L616" s="58" t="str">
        <f t="shared" ref="L616:P616" si="1157">IF(S616=S615,NA(),S616)</f>
        <v>#N/A</v>
      </c>
      <c r="M616" s="58" t="str">
        <f t="shared" si="1157"/>
        <v>0.2548</v>
      </c>
      <c r="N616" s="58" t="str">
        <f t="shared" si="1157"/>
        <v>#N/A</v>
      </c>
      <c r="O616" s="58" t="str">
        <f t="shared" si="1157"/>
        <v>#N/A</v>
      </c>
      <c r="P616" s="58" t="str">
        <f t="shared" si="1157"/>
        <v>#N/A</v>
      </c>
      <c r="Q616" s="58"/>
      <c r="S616" t="str">
        <f>VLOOKUP(K616/Iset1,IDMTData,IF(IChar1=NI1.3,6,IF(IChar1=NI3.0,4,IF(IChar1=VI,5,IF(IChar1=EI,7,IF(IChar1=EI.64,3,8))))))*_TM1</f>
        <v>0.3527742431</v>
      </c>
      <c r="T616" t="str">
        <f>VLOOKUP(K616/Iset2,IDMTData,IF(IChar2=NI1.3,6,IF(IChar2=NI3.0,4,IF(IChar2=VI,5,IF(IChar2=EI,7,IF(IChar2=EI.64,3,8))))))*_TM2</f>
        <v>0.2548279468</v>
      </c>
      <c r="U616" t="str">
        <f>VLOOKUP(K616/Iset3,IDMTData,IF(IChar3=NI1.3,6,IF(IChar3=NI3.0,4,IF(IChar3=VI,5,IF(IChar3=EI,7,IF(IChar3=EI.64,3,8))))))*_TM3</f>
        <v>#N/A</v>
      </c>
      <c r="V616" t="str">
        <f>VLOOKUP(K616/Iset4,IDMTData,IF(IChar4=NI1.3,6,IF(IChar4=NI3.0,4,IF(IChar4=VI,5,IF(IChar4=EI,7,IF(IChar4=EI.64,3,8))))))*_TM4</f>
        <v>#N/A</v>
      </c>
      <c r="W616" t="str">
        <f>VLOOKUP(K616/Iset5,IDMTData,IF(IChar5=NI1.3,6,IF(IChar5=NI3.0,4,IF(IChar5=VI,5,IF(IChar5=EI,7,IF(IChar5=EI.64,3,8))))))*_TM5</f>
        <v>#N/A</v>
      </c>
      <c r="Z616" s="58" t="str">
        <f t="shared" ref="Z616:AB616" si="1158">NA()</f>
        <v>#N/A</v>
      </c>
      <c r="AA616" s="58" t="str">
        <f t="shared" si="1158"/>
        <v>#N/A</v>
      </c>
      <c r="AB616" s="58" t="str">
        <f t="shared" si="1158"/>
        <v>#N/A</v>
      </c>
    </row>
    <row r="617" ht="12.75" customHeight="1">
      <c r="K617" s="57">
        <v>7320.0</v>
      </c>
      <c r="L617" s="58" t="str">
        <f t="shared" ref="L617:P617" si="1159">IF(S617=S616,NA(),S617)</f>
        <v>#N/A</v>
      </c>
      <c r="M617" s="58" t="str">
        <f t="shared" si="1159"/>
        <v>#N/A</v>
      </c>
      <c r="N617" s="58" t="str">
        <f t="shared" si="1159"/>
        <v>#N/A</v>
      </c>
      <c r="O617" s="58" t="str">
        <f t="shared" si="1159"/>
        <v>#N/A</v>
      </c>
      <c r="P617" s="58" t="str">
        <f t="shared" si="1159"/>
        <v>#N/A</v>
      </c>
      <c r="Q617" s="58"/>
      <c r="S617" t="str">
        <f>VLOOKUP(K617/Iset1,IDMTData,IF(IChar1=NI1.3,6,IF(IChar1=NI3.0,4,IF(IChar1=VI,5,IF(IChar1=EI,7,IF(IChar1=EI.64,3,8))))))*_TM1</f>
        <v>0.3527742431</v>
      </c>
      <c r="T617" t="str">
        <f>VLOOKUP(K617/Iset2,IDMTData,IF(IChar2=NI1.3,6,IF(IChar2=NI3.0,4,IF(IChar2=VI,5,IF(IChar2=EI,7,IF(IChar2=EI.64,3,8))))))*_TM2</f>
        <v>0.2548279468</v>
      </c>
      <c r="U617" t="str">
        <f>VLOOKUP(K617/Iset3,IDMTData,IF(IChar3=NI1.3,6,IF(IChar3=NI3.0,4,IF(IChar3=VI,5,IF(IChar3=EI,7,IF(IChar3=EI.64,3,8))))))*_TM3</f>
        <v>#N/A</v>
      </c>
      <c r="V617" t="str">
        <f>VLOOKUP(K617/Iset4,IDMTData,IF(IChar4=NI1.3,6,IF(IChar4=NI3.0,4,IF(IChar4=VI,5,IF(IChar4=EI,7,IF(IChar4=EI.64,3,8))))))*_TM4</f>
        <v>#N/A</v>
      </c>
      <c r="W617" t="str">
        <f>VLOOKUP(K617/Iset5,IDMTData,IF(IChar5=NI1.3,6,IF(IChar5=NI3.0,4,IF(IChar5=VI,5,IF(IChar5=EI,7,IF(IChar5=EI.64,3,8))))))*_TM5</f>
        <v>#N/A</v>
      </c>
      <c r="Z617" s="58" t="str">
        <f t="shared" ref="Z617:AB617" si="1160">NA()</f>
        <v>#N/A</v>
      </c>
      <c r="AA617" s="58" t="str">
        <f t="shared" si="1160"/>
        <v>#N/A</v>
      </c>
      <c r="AB617" s="58" t="str">
        <f t="shared" si="1160"/>
        <v>#N/A</v>
      </c>
    </row>
    <row r="618" ht="12.75" customHeight="1">
      <c r="K618" s="57">
        <v>7360.0</v>
      </c>
      <c r="L618" s="58" t="str">
        <f t="shared" ref="L618:P618" si="1161">IF(S618=S617,NA(),S618)</f>
        <v>#N/A</v>
      </c>
      <c r="M618" s="58" t="str">
        <f t="shared" si="1161"/>
        <v>#N/A</v>
      </c>
      <c r="N618" s="58" t="str">
        <f t="shared" si="1161"/>
        <v>#N/A</v>
      </c>
      <c r="O618" s="58" t="str">
        <f t="shared" si="1161"/>
        <v>#N/A</v>
      </c>
      <c r="P618" s="58" t="str">
        <f t="shared" si="1161"/>
        <v>#N/A</v>
      </c>
      <c r="Q618" s="58"/>
      <c r="S618" t="str">
        <f>VLOOKUP(K618/Iset1,IDMTData,IF(IChar1=NI1.3,6,IF(IChar1=NI3.0,4,IF(IChar1=VI,5,IF(IChar1=EI,7,IF(IChar1=EI.64,3,8))))))*_TM1</f>
        <v>0.3527742431</v>
      </c>
      <c r="T618" t="str">
        <f>VLOOKUP(K618/Iset2,IDMTData,IF(IChar2=NI1.3,6,IF(IChar2=NI3.0,4,IF(IChar2=VI,5,IF(IChar2=EI,7,IF(IChar2=EI.64,3,8))))))*_TM2</f>
        <v>0.2548279468</v>
      </c>
      <c r="U618" t="str">
        <f>VLOOKUP(K618/Iset3,IDMTData,IF(IChar3=NI1.3,6,IF(IChar3=NI3.0,4,IF(IChar3=VI,5,IF(IChar3=EI,7,IF(IChar3=EI.64,3,8))))))*_TM3</f>
        <v>#N/A</v>
      </c>
      <c r="V618" t="str">
        <f>VLOOKUP(K618/Iset4,IDMTData,IF(IChar4=NI1.3,6,IF(IChar4=NI3.0,4,IF(IChar4=VI,5,IF(IChar4=EI,7,IF(IChar4=EI.64,3,8))))))*_TM4</f>
        <v>#N/A</v>
      </c>
      <c r="W618" t="str">
        <f>VLOOKUP(K618/Iset5,IDMTData,IF(IChar5=NI1.3,6,IF(IChar5=NI3.0,4,IF(IChar5=VI,5,IF(IChar5=EI,7,IF(IChar5=EI.64,3,8))))))*_TM5</f>
        <v>#N/A</v>
      </c>
      <c r="Z618" s="58" t="str">
        <f t="shared" ref="Z618:AB618" si="1162">NA()</f>
        <v>#N/A</v>
      </c>
      <c r="AA618" s="58" t="str">
        <f t="shared" si="1162"/>
        <v>#N/A</v>
      </c>
      <c r="AB618" s="58" t="str">
        <f t="shared" si="1162"/>
        <v>#N/A</v>
      </c>
    </row>
    <row r="619" ht="12.75" customHeight="1">
      <c r="K619" s="57">
        <v>7400.0</v>
      </c>
      <c r="L619" s="58" t="str">
        <f t="shared" ref="L619:P619" si="1163">IF(S619=S618,NA(),S619)</f>
        <v>#N/A</v>
      </c>
      <c r="M619" s="58" t="str">
        <f t="shared" si="1163"/>
        <v>#N/A</v>
      </c>
      <c r="N619" s="58" t="str">
        <f t="shared" si="1163"/>
        <v>#N/A</v>
      </c>
      <c r="O619" s="58" t="str">
        <f t="shared" si="1163"/>
        <v>#N/A</v>
      </c>
      <c r="P619" s="58" t="str">
        <f t="shared" si="1163"/>
        <v>#N/A</v>
      </c>
      <c r="Q619" s="58"/>
      <c r="S619" t="str">
        <f>VLOOKUP(K619/Iset1,IDMTData,IF(IChar1=NI1.3,6,IF(IChar1=NI3.0,4,IF(IChar1=VI,5,IF(IChar1=EI,7,IF(IChar1=EI.64,3,8))))))*_TM1</f>
        <v>0.3527742431</v>
      </c>
      <c r="T619" t="str">
        <f>VLOOKUP(K619/Iset2,IDMTData,IF(IChar2=NI1.3,6,IF(IChar2=NI3.0,4,IF(IChar2=VI,5,IF(IChar2=EI,7,IF(IChar2=EI.64,3,8))))))*_TM2</f>
        <v>0.2548279468</v>
      </c>
      <c r="U619" t="str">
        <f>VLOOKUP(K619/Iset3,IDMTData,IF(IChar3=NI1.3,6,IF(IChar3=NI3.0,4,IF(IChar3=VI,5,IF(IChar3=EI,7,IF(IChar3=EI.64,3,8))))))*_TM3</f>
        <v>#N/A</v>
      </c>
      <c r="V619" t="str">
        <f>VLOOKUP(K619/Iset4,IDMTData,IF(IChar4=NI1.3,6,IF(IChar4=NI3.0,4,IF(IChar4=VI,5,IF(IChar4=EI,7,IF(IChar4=EI.64,3,8))))))*_TM4</f>
        <v>#N/A</v>
      </c>
      <c r="W619" t="str">
        <f>VLOOKUP(K619/Iset5,IDMTData,IF(IChar5=NI1.3,6,IF(IChar5=NI3.0,4,IF(IChar5=VI,5,IF(IChar5=EI,7,IF(IChar5=EI.64,3,8))))))*_TM5</f>
        <v>#N/A</v>
      </c>
      <c r="Z619" t="str">
        <f>VLOOKUP(K619/1600,IDMTData,3)*0.1</f>
        <v>0.2470816014</v>
      </c>
      <c r="AA619" t="str">
        <f>VLOOKUP(K619/2850,IDMTData,3)*0.1</f>
        <v>0.931131835</v>
      </c>
      <c r="AB619" t="str">
        <f>VLOOKUP(K619/3200,IDMTData,3)*0.1</f>
        <v>1.270113156</v>
      </c>
    </row>
    <row r="620" ht="12.75" customHeight="1">
      <c r="K620" s="57">
        <v>7440.0</v>
      </c>
      <c r="L620" s="58" t="str">
        <f t="shared" ref="L620:P620" si="1164">IF(S620=S619,NA(),S620)</f>
        <v>#N/A</v>
      </c>
      <c r="M620" s="58" t="str">
        <f t="shared" si="1164"/>
        <v>#N/A</v>
      </c>
      <c r="N620" s="58" t="str">
        <f t="shared" si="1164"/>
        <v>#N/A</v>
      </c>
      <c r="O620" s="58" t="str">
        <f t="shared" si="1164"/>
        <v>#N/A</v>
      </c>
      <c r="P620" s="58" t="str">
        <f t="shared" si="1164"/>
        <v>#N/A</v>
      </c>
      <c r="Q620" s="58"/>
      <c r="S620" t="str">
        <f>VLOOKUP(K620/Iset1,IDMTData,IF(IChar1=NI1.3,6,IF(IChar1=NI3.0,4,IF(IChar1=VI,5,IF(IChar1=EI,7,IF(IChar1=EI.64,3,8))))))*_TM1</f>
        <v>0.3527742431</v>
      </c>
      <c r="T620" t="str">
        <f>VLOOKUP(K620/Iset2,IDMTData,IF(IChar2=NI1.3,6,IF(IChar2=NI3.0,4,IF(IChar2=VI,5,IF(IChar2=EI,7,IF(IChar2=EI.64,3,8))))))*_TM2</f>
        <v>0.2548279468</v>
      </c>
      <c r="U620" t="str">
        <f>VLOOKUP(K620/Iset3,IDMTData,IF(IChar3=NI1.3,6,IF(IChar3=NI3.0,4,IF(IChar3=VI,5,IF(IChar3=EI,7,IF(IChar3=EI.64,3,8))))))*_TM3</f>
        <v>#N/A</v>
      </c>
      <c r="V620" t="str">
        <f>VLOOKUP(K620/Iset4,IDMTData,IF(IChar4=NI1.3,6,IF(IChar4=NI3.0,4,IF(IChar4=VI,5,IF(IChar4=EI,7,IF(IChar4=EI.64,3,8))))))*_TM4</f>
        <v>#N/A</v>
      </c>
      <c r="W620" t="str">
        <f>VLOOKUP(K620/Iset5,IDMTData,IF(IChar5=NI1.3,6,IF(IChar5=NI3.0,4,IF(IChar5=VI,5,IF(IChar5=EI,7,IF(IChar5=EI.64,3,8))))))*_TM5</f>
        <v>#N/A</v>
      </c>
      <c r="Z620" s="58" t="str">
        <f t="shared" ref="Z620:AB620" si="1165">NA()</f>
        <v>#N/A</v>
      </c>
      <c r="AA620" s="58" t="str">
        <f t="shared" si="1165"/>
        <v>#N/A</v>
      </c>
      <c r="AB620" s="58" t="str">
        <f t="shared" si="1165"/>
        <v>#N/A</v>
      </c>
    </row>
    <row r="621" ht="12.75" customHeight="1">
      <c r="K621" s="57">
        <v>7480.0</v>
      </c>
      <c r="L621" s="58" t="str">
        <f t="shared" ref="L621:P621" si="1166">IF(S621=S620,NA(),S621)</f>
        <v>#N/A</v>
      </c>
      <c r="M621" s="58" t="str">
        <f t="shared" si="1166"/>
        <v>#N/A</v>
      </c>
      <c r="N621" s="58" t="str">
        <f t="shared" si="1166"/>
        <v>#N/A</v>
      </c>
      <c r="O621" s="58" t="str">
        <f t="shared" si="1166"/>
        <v>#N/A</v>
      </c>
      <c r="P621" s="58" t="str">
        <f t="shared" si="1166"/>
        <v>#N/A</v>
      </c>
      <c r="Q621" s="58"/>
      <c r="S621" t="str">
        <f>VLOOKUP(K621/Iset1,IDMTData,IF(IChar1=NI1.3,6,IF(IChar1=NI3.0,4,IF(IChar1=VI,5,IF(IChar1=EI,7,IF(IChar1=EI.64,3,8))))))*_TM1</f>
        <v>0.3527742431</v>
      </c>
      <c r="T621" t="str">
        <f>VLOOKUP(K621/Iset2,IDMTData,IF(IChar2=NI1.3,6,IF(IChar2=NI3.0,4,IF(IChar2=VI,5,IF(IChar2=EI,7,IF(IChar2=EI.64,3,8))))))*_TM2</f>
        <v>0.2548279468</v>
      </c>
      <c r="U621" t="str">
        <f>VLOOKUP(K621/Iset3,IDMTData,IF(IChar3=NI1.3,6,IF(IChar3=NI3.0,4,IF(IChar3=VI,5,IF(IChar3=EI,7,IF(IChar3=EI.64,3,8))))))*_TM3</f>
        <v>#N/A</v>
      </c>
      <c r="V621" t="str">
        <f>VLOOKUP(K621/Iset4,IDMTData,IF(IChar4=NI1.3,6,IF(IChar4=NI3.0,4,IF(IChar4=VI,5,IF(IChar4=EI,7,IF(IChar4=EI.64,3,8))))))*_TM4</f>
        <v>#N/A</v>
      </c>
      <c r="W621" t="str">
        <f>VLOOKUP(K621/Iset5,IDMTData,IF(IChar5=NI1.3,6,IF(IChar5=NI3.0,4,IF(IChar5=VI,5,IF(IChar5=EI,7,IF(IChar5=EI.64,3,8))))))*_TM5</f>
        <v>#N/A</v>
      </c>
      <c r="Z621" s="58" t="str">
        <f t="shared" ref="Z621:AB621" si="1167">NA()</f>
        <v>#N/A</v>
      </c>
      <c r="AA621" s="58" t="str">
        <f t="shared" si="1167"/>
        <v>#N/A</v>
      </c>
      <c r="AB621" s="58" t="str">
        <f t="shared" si="1167"/>
        <v>#N/A</v>
      </c>
    </row>
    <row r="622" ht="12.75" customHeight="1">
      <c r="K622" s="57">
        <v>7520.0</v>
      </c>
      <c r="L622" s="58" t="str">
        <f t="shared" ref="L622:P622" si="1168">IF(S622=S621,NA(),S622)</f>
        <v>0.3405</v>
      </c>
      <c r="M622" s="58" t="str">
        <f t="shared" si="1168"/>
        <v>0.2516</v>
      </c>
      <c r="N622" s="58" t="str">
        <f t="shared" si="1168"/>
        <v>#N/A</v>
      </c>
      <c r="O622" s="58" t="str">
        <f t="shared" si="1168"/>
        <v>#N/A</v>
      </c>
      <c r="P622" s="58" t="str">
        <f t="shared" si="1168"/>
        <v>#N/A</v>
      </c>
      <c r="Q622" s="58"/>
      <c r="S622" t="str">
        <f>VLOOKUP(K622/Iset1,IDMTData,IF(IChar1=NI1.3,6,IF(IChar1=NI3.0,4,IF(IChar1=VI,5,IF(IChar1=EI,7,IF(IChar1=EI.64,3,8))))))*_TM1</f>
        <v>0.3404582745</v>
      </c>
      <c r="T622" t="str">
        <f>VLOOKUP(K622/Iset2,IDMTData,IF(IChar2=NI1.3,6,IF(IChar2=NI3.0,4,IF(IChar2=VI,5,IF(IChar2=EI,7,IF(IChar2=EI.64,3,8))))))*_TM2</f>
        <v>0.2515517459</v>
      </c>
      <c r="U622" t="str">
        <f>VLOOKUP(K622/Iset3,IDMTData,IF(IChar3=NI1.3,6,IF(IChar3=NI3.0,4,IF(IChar3=VI,5,IF(IChar3=EI,7,IF(IChar3=EI.64,3,8))))))*_TM3</f>
        <v>#N/A</v>
      </c>
      <c r="V622" t="str">
        <f>VLOOKUP(K622/Iset4,IDMTData,IF(IChar4=NI1.3,6,IF(IChar4=NI3.0,4,IF(IChar4=VI,5,IF(IChar4=EI,7,IF(IChar4=EI.64,3,8))))))*_TM4</f>
        <v>#N/A</v>
      </c>
      <c r="W622" t="str">
        <f>VLOOKUP(K622/Iset5,IDMTData,IF(IChar5=NI1.3,6,IF(IChar5=NI3.0,4,IF(IChar5=VI,5,IF(IChar5=EI,7,IF(IChar5=EI.64,3,8))))))*_TM5</f>
        <v>#N/A</v>
      </c>
      <c r="Z622" s="58" t="str">
        <f t="shared" ref="Z622:AB622" si="1169">NA()</f>
        <v>#N/A</v>
      </c>
      <c r="AA622" s="58" t="str">
        <f t="shared" si="1169"/>
        <v>#N/A</v>
      </c>
      <c r="AB622" s="58" t="str">
        <f t="shared" si="1169"/>
        <v>#N/A</v>
      </c>
    </row>
    <row r="623" ht="12.75" customHeight="1">
      <c r="K623" s="57">
        <v>7560.0</v>
      </c>
      <c r="L623" s="58" t="str">
        <f t="shared" ref="L623:P623" si="1170">IF(S623=S622,NA(),S623)</f>
        <v>#N/A</v>
      </c>
      <c r="M623" s="58" t="str">
        <f t="shared" si="1170"/>
        <v>#N/A</v>
      </c>
      <c r="N623" s="58" t="str">
        <f t="shared" si="1170"/>
        <v>#N/A</v>
      </c>
      <c r="O623" s="58" t="str">
        <f t="shared" si="1170"/>
        <v>#N/A</v>
      </c>
      <c r="P623" s="58" t="str">
        <f t="shared" si="1170"/>
        <v>#N/A</v>
      </c>
      <c r="Q623" s="58"/>
      <c r="S623" t="str">
        <f>VLOOKUP(K623/Iset1,IDMTData,IF(IChar1=NI1.3,6,IF(IChar1=NI3.0,4,IF(IChar1=VI,5,IF(IChar1=EI,7,IF(IChar1=EI.64,3,8))))))*_TM1</f>
        <v>0.3404582745</v>
      </c>
      <c r="T623" t="str">
        <f>VLOOKUP(K623/Iset2,IDMTData,IF(IChar2=NI1.3,6,IF(IChar2=NI3.0,4,IF(IChar2=VI,5,IF(IChar2=EI,7,IF(IChar2=EI.64,3,8))))))*_TM2</f>
        <v>0.2515517459</v>
      </c>
      <c r="U623" t="str">
        <f>VLOOKUP(K623/Iset3,IDMTData,IF(IChar3=NI1.3,6,IF(IChar3=NI3.0,4,IF(IChar3=VI,5,IF(IChar3=EI,7,IF(IChar3=EI.64,3,8))))))*_TM3</f>
        <v>#N/A</v>
      </c>
      <c r="V623" t="str">
        <f>VLOOKUP(K623/Iset4,IDMTData,IF(IChar4=NI1.3,6,IF(IChar4=NI3.0,4,IF(IChar4=VI,5,IF(IChar4=EI,7,IF(IChar4=EI.64,3,8))))))*_TM4</f>
        <v>#N/A</v>
      </c>
      <c r="W623" t="str">
        <f>VLOOKUP(K623/Iset5,IDMTData,IF(IChar5=NI1.3,6,IF(IChar5=NI3.0,4,IF(IChar5=VI,5,IF(IChar5=EI,7,IF(IChar5=EI.64,3,8))))))*_TM5</f>
        <v>#N/A</v>
      </c>
      <c r="Z623" s="58" t="str">
        <f t="shared" ref="Z623:AB623" si="1171">NA()</f>
        <v>#N/A</v>
      </c>
      <c r="AA623" s="58" t="str">
        <f t="shared" si="1171"/>
        <v>#N/A</v>
      </c>
      <c r="AB623" s="58" t="str">
        <f t="shared" si="1171"/>
        <v>#N/A</v>
      </c>
    </row>
    <row r="624" ht="12.75" customHeight="1">
      <c r="K624" s="57">
        <v>7600.0</v>
      </c>
      <c r="L624" s="58" t="str">
        <f t="shared" ref="L624:P624" si="1172">IF(S624=S623,NA(),S624)</f>
        <v>#N/A</v>
      </c>
      <c r="M624" s="58" t="str">
        <f t="shared" si="1172"/>
        <v>#N/A</v>
      </c>
      <c r="N624" s="58" t="str">
        <f t="shared" si="1172"/>
        <v>#N/A</v>
      </c>
      <c r="O624" s="58" t="str">
        <f t="shared" si="1172"/>
        <v>#N/A</v>
      </c>
      <c r="P624" s="58" t="str">
        <f t="shared" si="1172"/>
        <v>#N/A</v>
      </c>
      <c r="Q624" s="58"/>
      <c r="S624" t="str">
        <f>VLOOKUP(K624/Iset1,IDMTData,IF(IChar1=NI1.3,6,IF(IChar1=NI3.0,4,IF(IChar1=VI,5,IF(IChar1=EI,7,IF(IChar1=EI.64,3,8))))))*_TM1</f>
        <v>0.3404582745</v>
      </c>
      <c r="T624" t="str">
        <f>VLOOKUP(K624/Iset2,IDMTData,IF(IChar2=NI1.3,6,IF(IChar2=NI3.0,4,IF(IChar2=VI,5,IF(IChar2=EI,7,IF(IChar2=EI.64,3,8))))))*_TM2</f>
        <v>0.2515517459</v>
      </c>
      <c r="U624" t="str">
        <f>VLOOKUP(K624/Iset3,IDMTData,IF(IChar3=NI1.3,6,IF(IChar3=NI3.0,4,IF(IChar3=VI,5,IF(IChar3=EI,7,IF(IChar3=EI.64,3,8))))))*_TM3</f>
        <v>#N/A</v>
      </c>
      <c r="V624" t="str">
        <f>VLOOKUP(K624/Iset4,IDMTData,IF(IChar4=NI1.3,6,IF(IChar4=NI3.0,4,IF(IChar4=VI,5,IF(IChar4=EI,7,IF(IChar4=EI.64,3,8))))))*_TM4</f>
        <v>#N/A</v>
      </c>
      <c r="W624" t="str">
        <f>VLOOKUP(K624/Iset5,IDMTData,IF(IChar5=NI1.3,6,IF(IChar5=NI3.0,4,IF(IChar5=VI,5,IF(IChar5=EI,7,IF(IChar5=EI.64,3,8))))))*_TM5</f>
        <v>#N/A</v>
      </c>
      <c r="Z624" t="str">
        <f>VLOOKUP(K624/1600,IDMTData,3)*0.1</f>
        <v>0.236427957</v>
      </c>
      <c r="AA624" t="str">
        <f>VLOOKUP(K624/2850,IDMTData,3)*0.1</f>
        <v>0.8605711023</v>
      </c>
      <c r="AB624" t="str">
        <f>VLOOKUP(K624/3200,IDMTData,3)*0.1</f>
        <v>1.18217173</v>
      </c>
    </row>
    <row r="625" ht="12.75" customHeight="1">
      <c r="K625" s="57">
        <v>7640.0</v>
      </c>
      <c r="L625" s="58" t="str">
        <f t="shared" ref="L625:P625" si="1173">IF(S625=S624,NA(),S625)</f>
        <v>#N/A</v>
      </c>
      <c r="M625" s="58" t="str">
        <f t="shared" si="1173"/>
        <v>#N/A</v>
      </c>
      <c r="N625" s="58" t="str">
        <f t="shared" si="1173"/>
        <v>#N/A</v>
      </c>
      <c r="O625" s="58" t="str">
        <f t="shared" si="1173"/>
        <v>#N/A</v>
      </c>
      <c r="P625" s="58" t="str">
        <f t="shared" si="1173"/>
        <v>#N/A</v>
      </c>
      <c r="Q625" s="58"/>
      <c r="S625" t="str">
        <f>VLOOKUP(K625/Iset1,IDMTData,IF(IChar1=NI1.3,6,IF(IChar1=NI3.0,4,IF(IChar1=VI,5,IF(IChar1=EI,7,IF(IChar1=EI.64,3,8))))))*_TM1</f>
        <v>0.3404582745</v>
      </c>
      <c r="T625" t="str">
        <f>VLOOKUP(K625/Iset2,IDMTData,IF(IChar2=NI1.3,6,IF(IChar2=NI3.0,4,IF(IChar2=VI,5,IF(IChar2=EI,7,IF(IChar2=EI.64,3,8))))))*_TM2</f>
        <v>0.2515517459</v>
      </c>
      <c r="U625" t="str">
        <f>VLOOKUP(K625/Iset3,IDMTData,IF(IChar3=NI1.3,6,IF(IChar3=NI3.0,4,IF(IChar3=VI,5,IF(IChar3=EI,7,IF(IChar3=EI.64,3,8))))))*_TM3</f>
        <v>#N/A</v>
      </c>
      <c r="V625" t="str">
        <f>VLOOKUP(K625/Iset4,IDMTData,IF(IChar4=NI1.3,6,IF(IChar4=NI3.0,4,IF(IChar4=VI,5,IF(IChar4=EI,7,IF(IChar4=EI.64,3,8))))))*_TM4</f>
        <v>#N/A</v>
      </c>
      <c r="W625" t="str">
        <f>VLOOKUP(K625/Iset5,IDMTData,IF(IChar5=NI1.3,6,IF(IChar5=NI3.0,4,IF(IChar5=VI,5,IF(IChar5=EI,7,IF(IChar5=EI.64,3,8))))))*_TM5</f>
        <v>#N/A</v>
      </c>
      <c r="Z625" s="58" t="str">
        <f t="shared" ref="Z625:AB625" si="1174">NA()</f>
        <v>#N/A</v>
      </c>
      <c r="AA625" s="58" t="str">
        <f t="shared" si="1174"/>
        <v>#N/A</v>
      </c>
      <c r="AB625" s="58" t="str">
        <f t="shared" si="1174"/>
        <v>#N/A</v>
      </c>
    </row>
    <row r="626" ht="12.75" customHeight="1">
      <c r="K626" s="57">
        <v>7680.0</v>
      </c>
      <c r="L626" s="58" t="str">
        <f t="shared" ref="L626:P626" si="1175">IF(S626=S625,NA(),S626)</f>
        <v>#N/A</v>
      </c>
      <c r="M626" s="58" t="str">
        <f t="shared" si="1175"/>
        <v>#N/A</v>
      </c>
      <c r="N626" s="58" t="str">
        <f t="shared" si="1175"/>
        <v>#N/A</v>
      </c>
      <c r="O626" s="58" t="str">
        <f t="shared" si="1175"/>
        <v>#N/A</v>
      </c>
      <c r="P626" s="58" t="str">
        <f t="shared" si="1175"/>
        <v>#N/A</v>
      </c>
      <c r="Q626" s="58"/>
      <c r="S626" t="str">
        <f>VLOOKUP(K626/Iset1,IDMTData,IF(IChar1=NI1.3,6,IF(IChar1=NI3.0,4,IF(IChar1=VI,5,IF(IChar1=EI,7,IF(IChar1=EI.64,3,8))))))*_TM1</f>
        <v>0.3404582745</v>
      </c>
      <c r="T626" t="str">
        <f>VLOOKUP(K626/Iset2,IDMTData,IF(IChar2=NI1.3,6,IF(IChar2=NI3.0,4,IF(IChar2=VI,5,IF(IChar2=EI,7,IF(IChar2=EI.64,3,8))))))*_TM2</f>
        <v>0.2515517459</v>
      </c>
      <c r="U626" t="str">
        <f>VLOOKUP(K626/Iset3,IDMTData,IF(IChar3=NI1.3,6,IF(IChar3=NI3.0,4,IF(IChar3=VI,5,IF(IChar3=EI,7,IF(IChar3=EI.64,3,8))))))*_TM3</f>
        <v>#N/A</v>
      </c>
      <c r="V626" t="str">
        <f>VLOOKUP(K626/Iset4,IDMTData,IF(IChar4=NI1.3,6,IF(IChar4=NI3.0,4,IF(IChar4=VI,5,IF(IChar4=EI,7,IF(IChar4=EI.64,3,8))))))*_TM4</f>
        <v>#N/A</v>
      </c>
      <c r="W626" t="str">
        <f>VLOOKUP(K626/Iset5,IDMTData,IF(IChar5=NI1.3,6,IF(IChar5=NI3.0,4,IF(IChar5=VI,5,IF(IChar5=EI,7,IF(IChar5=EI.64,3,8))))))*_TM5</f>
        <v>#N/A</v>
      </c>
      <c r="Z626" s="58" t="str">
        <f t="shared" ref="Z626:AB626" si="1176">NA()</f>
        <v>#N/A</v>
      </c>
      <c r="AA626" s="58" t="str">
        <f t="shared" si="1176"/>
        <v>#N/A</v>
      </c>
      <c r="AB626" s="58" t="str">
        <f t="shared" si="1176"/>
        <v>#N/A</v>
      </c>
    </row>
    <row r="627" ht="12.75" customHeight="1">
      <c r="K627" s="57">
        <v>7720.0</v>
      </c>
      <c r="L627" s="58" t="str">
        <f t="shared" ref="L627:P627" si="1177">IF(S627=S626,NA(),S627)</f>
        <v>#N/A</v>
      </c>
      <c r="M627" s="58" t="str">
        <f t="shared" si="1177"/>
        <v>#N/A</v>
      </c>
      <c r="N627" s="58" t="str">
        <f t="shared" si="1177"/>
        <v>#N/A</v>
      </c>
      <c r="O627" s="58" t="str">
        <f t="shared" si="1177"/>
        <v>#N/A</v>
      </c>
      <c r="P627" s="58" t="str">
        <f t="shared" si="1177"/>
        <v>#N/A</v>
      </c>
      <c r="Q627" s="58"/>
      <c r="S627" t="str">
        <f>VLOOKUP(K627/Iset1,IDMTData,IF(IChar1=NI1.3,6,IF(IChar1=NI3.0,4,IF(IChar1=VI,5,IF(IChar1=EI,7,IF(IChar1=EI.64,3,8))))))*_TM1</f>
        <v>0.3404582745</v>
      </c>
      <c r="T627" t="str">
        <f>VLOOKUP(K627/Iset2,IDMTData,IF(IChar2=NI1.3,6,IF(IChar2=NI3.0,4,IF(IChar2=VI,5,IF(IChar2=EI,7,IF(IChar2=EI.64,3,8))))))*_TM2</f>
        <v>0.2515517459</v>
      </c>
      <c r="U627" t="str">
        <f>VLOOKUP(K627/Iset3,IDMTData,IF(IChar3=NI1.3,6,IF(IChar3=NI3.0,4,IF(IChar3=VI,5,IF(IChar3=EI,7,IF(IChar3=EI.64,3,8))))))*_TM3</f>
        <v>#N/A</v>
      </c>
      <c r="V627" t="str">
        <f>VLOOKUP(K627/Iset4,IDMTData,IF(IChar4=NI1.3,6,IF(IChar4=NI3.0,4,IF(IChar4=VI,5,IF(IChar4=EI,7,IF(IChar4=EI.64,3,8))))))*_TM4</f>
        <v>#N/A</v>
      </c>
      <c r="W627" t="str">
        <f>VLOOKUP(K627/Iset5,IDMTData,IF(IChar5=NI1.3,6,IF(IChar5=NI3.0,4,IF(IChar5=VI,5,IF(IChar5=EI,7,IF(IChar5=EI.64,3,8))))))*_TM5</f>
        <v>#N/A</v>
      </c>
      <c r="Z627" s="58" t="str">
        <f t="shared" ref="Z627:AB627" si="1178">NA()</f>
        <v>#N/A</v>
      </c>
      <c r="AA627" s="58" t="str">
        <f t="shared" si="1178"/>
        <v>#N/A</v>
      </c>
      <c r="AB627" s="58" t="str">
        <f t="shared" si="1178"/>
        <v>#N/A</v>
      </c>
    </row>
    <row r="628" ht="12.75" customHeight="1">
      <c r="K628" s="57">
        <v>7760.0</v>
      </c>
      <c r="L628" s="58" t="str">
        <f t="shared" ref="L628:P628" si="1179">IF(S628=S627,NA(),S628)</f>
        <v>#N/A</v>
      </c>
      <c r="M628" s="58" t="str">
        <f t="shared" si="1179"/>
        <v>0.2485</v>
      </c>
      <c r="N628" s="58" t="str">
        <f t="shared" si="1179"/>
        <v>#N/A</v>
      </c>
      <c r="O628" s="58" t="str">
        <f t="shared" si="1179"/>
        <v>#N/A</v>
      </c>
      <c r="P628" s="58" t="str">
        <f t="shared" si="1179"/>
        <v>#N/A</v>
      </c>
      <c r="Q628" s="58"/>
      <c r="S628" t="str">
        <f>VLOOKUP(K628/Iset1,IDMTData,IF(IChar1=NI1.3,6,IF(IChar1=NI3.0,4,IF(IChar1=VI,5,IF(IChar1=EI,7,IF(IChar1=EI.64,3,8))))))*_TM1</f>
        <v>0.3404582745</v>
      </c>
      <c r="T628" t="str">
        <f>VLOOKUP(K628/Iset2,IDMTData,IF(IChar2=NI1.3,6,IF(IChar2=NI3.0,4,IF(IChar2=VI,5,IF(IChar2=EI,7,IF(IChar2=EI.64,3,8))))))*_TM2</f>
        <v>0.2484601034</v>
      </c>
      <c r="U628" t="str">
        <f>VLOOKUP(K628/Iset3,IDMTData,IF(IChar3=NI1.3,6,IF(IChar3=NI3.0,4,IF(IChar3=VI,5,IF(IChar3=EI,7,IF(IChar3=EI.64,3,8))))))*_TM3</f>
        <v>#N/A</v>
      </c>
      <c r="V628" t="str">
        <f>VLOOKUP(K628/Iset4,IDMTData,IF(IChar4=NI1.3,6,IF(IChar4=NI3.0,4,IF(IChar4=VI,5,IF(IChar4=EI,7,IF(IChar4=EI.64,3,8))))))*_TM4</f>
        <v>#N/A</v>
      </c>
      <c r="W628" t="str">
        <f>VLOOKUP(K628/Iset5,IDMTData,IF(IChar5=NI1.3,6,IF(IChar5=NI3.0,4,IF(IChar5=VI,5,IF(IChar5=EI,7,IF(IChar5=EI.64,3,8))))))*_TM5</f>
        <v>#N/A</v>
      </c>
      <c r="Z628" s="58" t="str">
        <f t="shared" ref="Z628:AB628" si="1180">NA()</f>
        <v>#N/A</v>
      </c>
      <c r="AA628" s="58" t="str">
        <f t="shared" si="1180"/>
        <v>#N/A</v>
      </c>
      <c r="AB628" s="58" t="str">
        <f t="shared" si="1180"/>
        <v>#N/A</v>
      </c>
    </row>
    <row r="629" ht="12.75" customHeight="1">
      <c r="K629" s="57">
        <v>7800.0</v>
      </c>
      <c r="L629" s="58" t="str">
        <f t="shared" ref="L629:P629" si="1181">IF(S629=S628,NA(),S629)</f>
        <v>#N/A</v>
      </c>
      <c r="M629" s="58" t="str">
        <f t="shared" si="1181"/>
        <v>#N/A</v>
      </c>
      <c r="N629" s="58" t="str">
        <f t="shared" si="1181"/>
        <v>#N/A</v>
      </c>
      <c r="O629" s="58" t="str">
        <f t="shared" si="1181"/>
        <v>#N/A</v>
      </c>
      <c r="P629" s="58" t="str">
        <f t="shared" si="1181"/>
        <v>#N/A</v>
      </c>
      <c r="Q629" s="58"/>
      <c r="S629" t="str">
        <f>VLOOKUP(K629/Iset1,IDMTData,IF(IChar1=NI1.3,6,IF(IChar1=NI3.0,4,IF(IChar1=VI,5,IF(IChar1=EI,7,IF(IChar1=EI.64,3,8))))))*_TM1</f>
        <v>0.3404582745</v>
      </c>
      <c r="T629" t="str">
        <f>VLOOKUP(K629/Iset2,IDMTData,IF(IChar2=NI1.3,6,IF(IChar2=NI3.0,4,IF(IChar2=VI,5,IF(IChar2=EI,7,IF(IChar2=EI.64,3,8))))))*_TM2</f>
        <v>0.2484601034</v>
      </c>
      <c r="U629" t="str">
        <f>VLOOKUP(K629/Iset3,IDMTData,IF(IChar3=NI1.3,6,IF(IChar3=NI3.0,4,IF(IChar3=VI,5,IF(IChar3=EI,7,IF(IChar3=EI.64,3,8))))))*_TM3</f>
        <v>#N/A</v>
      </c>
      <c r="V629" t="str">
        <f>VLOOKUP(K629/Iset4,IDMTData,IF(IChar4=NI1.3,6,IF(IChar4=NI3.0,4,IF(IChar4=VI,5,IF(IChar4=EI,7,IF(IChar4=EI.64,3,8))))))*_TM4</f>
        <v>#N/A</v>
      </c>
      <c r="W629" t="str">
        <f>VLOOKUP(K629/Iset5,IDMTData,IF(IChar5=NI1.3,6,IF(IChar5=NI3.0,4,IF(IChar5=VI,5,IF(IChar5=EI,7,IF(IChar5=EI.64,3,8))))))*_TM5</f>
        <v>#N/A</v>
      </c>
      <c r="Z629" t="str">
        <f>VLOOKUP(K629/1600,IDMTData,3)*0.1</f>
        <v>0.226516847</v>
      </c>
      <c r="AA629" t="str">
        <f>VLOOKUP(K629/2850,IDMTData,3)*0.1</f>
        <v>0.8131181487</v>
      </c>
      <c r="AB629" t="str">
        <f>VLOOKUP(K629/3200,IDMTData,3)*0.1</f>
        <v>1.103712789</v>
      </c>
    </row>
    <row r="630" ht="12.75" customHeight="1">
      <c r="K630" s="57">
        <v>7840.0</v>
      </c>
      <c r="L630" s="58" t="str">
        <f t="shared" ref="L630:P630" si="1182">IF(S630=S629,NA(),S630)</f>
        <v>#N/A</v>
      </c>
      <c r="M630" s="58" t="str">
        <f t="shared" si="1182"/>
        <v>#N/A</v>
      </c>
      <c r="N630" s="58" t="str">
        <f t="shared" si="1182"/>
        <v>#N/A</v>
      </c>
      <c r="O630" s="58" t="str">
        <f t="shared" si="1182"/>
        <v>#N/A</v>
      </c>
      <c r="P630" s="58" t="str">
        <f t="shared" si="1182"/>
        <v>#N/A</v>
      </c>
      <c r="Q630" s="58"/>
      <c r="S630" t="str">
        <f>VLOOKUP(K630/Iset1,IDMTData,IF(IChar1=NI1.3,6,IF(IChar1=NI3.0,4,IF(IChar1=VI,5,IF(IChar1=EI,7,IF(IChar1=EI.64,3,8))))))*_TM1</f>
        <v>0.3404582745</v>
      </c>
      <c r="T630" t="str">
        <f>VLOOKUP(K630/Iset2,IDMTData,IF(IChar2=NI1.3,6,IF(IChar2=NI3.0,4,IF(IChar2=VI,5,IF(IChar2=EI,7,IF(IChar2=EI.64,3,8))))))*_TM2</f>
        <v>0.2484601034</v>
      </c>
      <c r="U630" t="str">
        <f>VLOOKUP(K630/Iset3,IDMTData,IF(IChar3=NI1.3,6,IF(IChar3=NI3.0,4,IF(IChar3=VI,5,IF(IChar3=EI,7,IF(IChar3=EI.64,3,8))))))*_TM3</f>
        <v>#N/A</v>
      </c>
      <c r="V630" t="str">
        <f>VLOOKUP(K630/Iset4,IDMTData,IF(IChar4=NI1.3,6,IF(IChar4=NI3.0,4,IF(IChar4=VI,5,IF(IChar4=EI,7,IF(IChar4=EI.64,3,8))))))*_TM4</f>
        <v>#N/A</v>
      </c>
      <c r="W630" t="str">
        <f>VLOOKUP(K630/Iset5,IDMTData,IF(IChar5=NI1.3,6,IF(IChar5=NI3.0,4,IF(IChar5=VI,5,IF(IChar5=EI,7,IF(IChar5=EI.64,3,8))))))*_TM5</f>
        <v>#N/A</v>
      </c>
      <c r="Z630" s="58" t="str">
        <f t="shared" ref="Z630:AB630" si="1183">NA()</f>
        <v>#N/A</v>
      </c>
      <c r="AA630" s="58" t="str">
        <f t="shared" si="1183"/>
        <v>#N/A</v>
      </c>
      <c r="AB630" s="58" t="str">
        <f t="shared" si="1183"/>
        <v>#N/A</v>
      </c>
    </row>
    <row r="631" ht="12.75" customHeight="1">
      <c r="K631" s="57">
        <v>7880.0</v>
      </c>
      <c r="L631" s="58" t="str">
        <f t="shared" ref="L631:P631" si="1184">IF(S631=S630,NA(),S631)</f>
        <v>#N/A</v>
      </c>
      <c r="M631" s="58" t="str">
        <f t="shared" si="1184"/>
        <v>#N/A</v>
      </c>
      <c r="N631" s="58" t="str">
        <f t="shared" si="1184"/>
        <v>#N/A</v>
      </c>
      <c r="O631" s="58" t="str">
        <f t="shared" si="1184"/>
        <v>#N/A</v>
      </c>
      <c r="P631" s="58" t="str">
        <f t="shared" si="1184"/>
        <v>#N/A</v>
      </c>
      <c r="Q631" s="58"/>
      <c r="S631" t="str">
        <f>VLOOKUP(K631/Iset1,IDMTData,IF(IChar1=NI1.3,6,IF(IChar1=NI3.0,4,IF(IChar1=VI,5,IF(IChar1=EI,7,IF(IChar1=EI.64,3,8))))))*_TM1</f>
        <v>0.3404582745</v>
      </c>
      <c r="T631" t="str">
        <f>VLOOKUP(K631/Iset2,IDMTData,IF(IChar2=NI1.3,6,IF(IChar2=NI3.0,4,IF(IChar2=VI,5,IF(IChar2=EI,7,IF(IChar2=EI.64,3,8))))))*_TM2</f>
        <v>0.2484601034</v>
      </c>
      <c r="U631" t="str">
        <f>VLOOKUP(K631/Iset3,IDMTData,IF(IChar3=NI1.3,6,IF(IChar3=NI3.0,4,IF(IChar3=VI,5,IF(IChar3=EI,7,IF(IChar3=EI.64,3,8))))))*_TM3</f>
        <v>#N/A</v>
      </c>
      <c r="V631" t="str">
        <f>VLOOKUP(K631/Iset4,IDMTData,IF(IChar4=NI1.3,6,IF(IChar4=NI3.0,4,IF(IChar4=VI,5,IF(IChar4=EI,7,IF(IChar4=EI.64,3,8))))))*_TM4</f>
        <v>#N/A</v>
      </c>
      <c r="W631" t="str">
        <f>VLOOKUP(K631/Iset5,IDMTData,IF(IChar5=NI1.3,6,IF(IChar5=NI3.0,4,IF(IChar5=VI,5,IF(IChar5=EI,7,IF(IChar5=EI.64,3,8))))))*_TM5</f>
        <v>#N/A</v>
      </c>
      <c r="Z631" s="58" t="str">
        <f t="shared" ref="Z631:AB631" si="1185">NA()</f>
        <v>#N/A</v>
      </c>
      <c r="AA631" s="58" t="str">
        <f t="shared" si="1185"/>
        <v>#N/A</v>
      </c>
      <c r="AB631" s="58" t="str">
        <f t="shared" si="1185"/>
        <v>#N/A</v>
      </c>
    </row>
    <row r="632" ht="12.75" customHeight="1">
      <c r="K632" s="57">
        <v>7920.0</v>
      </c>
      <c r="L632" s="58" t="str">
        <f t="shared" ref="L632:P632" si="1186">IF(S632=S631,NA(),S632)</f>
        <v>#N/A</v>
      </c>
      <c r="M632" s="58" t="str">
        <f t="shared" si="1186"/>
        <v>#N/A</v>
      </c>
      <c r="N632" s="58" t="str">
        <f t="shared" si="1186"/>
        <v>#N/A</v>
      </c>
      <c r="O632" s="58" t="str">
        <f t="shared" si="1186"/>
        <v>#N/A</v>
      </c>
      <c r="P632" s="58" t="str">
        <f t="shared" si="1186"/>
        <v>#N/A</v>
      </c>
      <c r="Q632" s="58"/>
      <c r="S632" t="str">
        <f>VLOOKUP(K632/Iset1,IDMTData,IF(IChar1=NI1.3,6,IF(IChar1=NI3.0,4,IF(IChar1=VI,5,IF(IChar1=EI,7,IF(IChar1=EI.64,3,8))))))*_TM1</f>
        <v>0.3404582745</v>
      </c>
      <c r="T632" t="str">
        <f>VLOOKUP(K632/Iset2,IDMTData,IF(IChar2=NI1.3,6,IF(IChar2=NI3.0,4,IF(IChar2=VI,5,IF(IChar2=EI,7,IF(IChar2=EI.64,3,8))))))*_TM2</f>
        <v>0.2484601034</v>
      </c>
      <c r="U632" t="str">
        <f>VLOOKUP(K632/Iset3,IDMTData,IF(IChar3=NI1.3,6,IF(IChar3=NI3.0,4,IF(IChar3=VI,5,IF(IChar3=EI,7,IF(IChar3=EI.64,3,8))))))*_TM3</f>
        <v>#N/A</v>
      </c>
      <c r="V632" t="str">
        <f>VLOOKUP(K632/Iset4,IDMTData,IF(IChar4=NI1.3,6,IF(IChar4=NI3.0,4,IF(IChar4=VI,5,IF(IChar4=EI,7,IF(IChar4=EI.64,3,8))))))*_TM4</f>
        <v>#N/A</v>
      </c>
      <c r="W632" t="str">
        <f>VLOOKUP(K632/Iset5,IDMTData,IF(IChar5=NI1.3,6,IF(IChar5=NI3.0,4,IF(IChar5=VI,5,IF(IChar5=EI,7,IF(IChar5=EI.64,3,8))))))*_TM5</f>
        <v>#N/A</v>
      </c>
      <c r="Z632" s="58" t="str">
        <f t="shared" ref="Z632:AB632" si="1187">NA()</f>
        <v>#N/A</v>
      </c>
      <c r="AA632" s="58" t="str">
        <f t="shared" si="1187"/>
        <v>#N/A</v>
      </c>
      <c r="AB632" s="58" t="str">
        <f t="shared" si="1187"/>
        <v>#N/A</v>
      </c>
    </row>
    <row r="633" ht="12.75" customHeight="1">
      <c r="K633" s="57">
        <v>7960.0</v>
      </c>
      <c r="L633" s="58" t="str">
        <f t="shared" ref="L633:P633" si="1188">IF(S633=S632,NA(),S633)</f>
        <v>#N/A</v>
      </c>
      <c r="M633" s="58" t="str">
        <f t="shared" si="1188"/>
        <v>#N/A</v>
      </c>
      <c r="N633" s="58" t="str">
        <f t="shared" si="1188"/>
        <v>#N/A</v>
      </c>
      <c r="O633" s="58" t="str">
        <f t="shared" si="1188"/>
        <v>#N/A</v>
      </c>
      <c r="P633" s="58" t="str">
        <f t="shared" si="1188"/>
        <v>#N/A</v>
      </c>
      <c r="Q633" s="58"/>
      <c r="S633" t="str">
        <f>VLOOKUP(K633/Iset1,IDMTData,IF(IChar1=NI1.3,6,IF(IChar1=NI3.0,4,IF(IChar1=VI,5,IF(IChar1=EI,7,IF(IChar1=EI.64,3,8))))))*_TM1</f>
        <v>0.3404582745</v>
      </c>
      <c r="T633" t="str">
        <f>VLOOKUP(K633/Iset2,IDMTData,IF(IChar2=NI1.3,6,IF(IChar2=NI3.0,4,IF(IChar2=VI,5,IF(IChar2=EI,7,IF(IChar2=EI.64,3,8))))))*_TM2</f>
        <v>0.2484601034</v>
      </c>
      <c r="U633" t="str">
        <f>VLOOKUP(K633/Iset3,IDMTData,IF(IChar3=NI1.3,6,IF(IChar3=NI3.0,4,IF(IChar3=VI,5,IF(IChar3=EI,7,IF(IChar3=EI.64,3,8))))))*_TM3</f>
        <v>#N/A</v>
      </c>
      <c r="V633" t="str">
        <f>VLOOKUP(K633/Iset4,IDMTData,IF(IChar4=NI1.3,6,IF(IChar4=NI3.0,4,IF(IChar4=VI,5,IF(IChar4=EI,7,IF(IChar4=EI.64,3,8))))))*_TM4</f>
        <v>#N/A</v>
      </c>
      <c r="W633" t="str">
        <f>VLOOKUP(K633/Iset5,IDMTData,IF(IChar5=NI1.3,6,IF(IChar5=NI3.0,4,IF(IChar5=VI,5,IF(IChar5=EI,7,IF(IChar5=EI.64,3,8))))))*_TM5</f>
        <v>#N/A</v>
      </c>
      <c r="Z633" s="58" t="str">
        <f t="shared" ref="Z633:AB633" si="1189">NA()</f>
        <v>#N/A</v>
      </c>
      <c r="AA633" s="58" t="str">
        <f t="shared" si="1189"/>
        <v>#N/A</v>
      </c>
      <c r="AB633" s="58" t="str">
        <f t="shared" si="1189"/>
        <v>#N/A</v>
      </c>
    </row>
    <row r="634" ht="12.75" customHeight="1">
      <c r="K634" s="57">
        <v>8000.0</v>
      </c>
      <c r="L634" s="58" t="str">
        <f t="shared" ref="L634:P634" si="1190">IF(S634=S633,NA(),S634)</f>
        <v>0.3297</v>
      </c>
      <c r="M634" s="58" t="str">
        <f t="shared" si="1190"/>
        <v>0.2455</v>
      </c>
      <c r="N634" s="58" t="str">
        <f t="shared" si="1190"/>
        <v>#N/A</v>
      </c>
      <c r="O634" s="58" t="str">
        <f t="shared" si="1190"/>
        <v>#N/A</v>
      </c>
      <c r="P634" s="58" t="str">
        <f t="shared" si="1190"/>
        <v>#N/A</v>
      </c>
      <c r="Q634" s="58"/>
      <c r="S634" t="str">
        <f>VLOOKUP(K634/Iset1,IDMTData,IF(IChar1=NI1.3,6,IF(IChar1=NI3.0,4,IF(IChar1=VI,5,IF(IChar1=EI,7,IF(IChar1=EI.64,3,8))))))*_TM1</f>
        <v>0.3296773618</v>
      </c>
      <c r="T634" t="str">
        <f>VLOOKUP(K634/Iset2,IDMTData,IF(IChar2=NI1.3,6,IF(IChar2=NI3.0,4,IF(IChar2=VI,5,IF(IChar2=EI,7,IF(IChar2=EI.64,3,8))))))*_TM2</f>
        <v>0.2455363226</v>
      </c>
      <c r="U634" t="str">
        <f>VLOOKUP(K634/Iset3,IDMTData,IF(IChar3=NI1.3,6,IF(IChar3=NI3.0,4,IF(IChar3=VI,5,IF(IChar3=EI,7,IF(IChar3=EI.64,3,8))))))*_TM3</f>
        <v>#N/A</v>
      </c>
      <c r="V634" t="str">
        <f>VLOOKUP(K634/Iset4,IDMTData,IF(IChar4=NI1.3,6,IF(IChar4=NI3.0,4,IF(IChar4=VI,5,IF(IChar4=EI,7,IF(IChar4=EI.64,3,8))))))*_TM4</f>
        <v>#N/A</v>
      </c>
      <c r="W634" t="str">
        <f>VLOOKUP(K634/Iset5,IDMTData,IF(IChar5=NI1.3,6,IF(IChar5=NI3.0,4,IF(IChar5=VI,5,IF(IChar5=EI,7,IF(IChar5=EI.64,3,8))))))*_TM5</f>
        <v>#N/A</v>
      </c>
      <c r="Z634" t="str">
        <f>VLOOKUP(K634/1600,IDMTData,3)*0.1</f>
        <v>0.2086584878</v>
      </c>
      <c r="AA634" t="str">
        <f>VLOOKUP(K634/2850,IDMTData,3)*0.1</f>
        <v>0.7560893032</v>
      </c>
      <c r="AB634" t="str">
        <f>VLOOKUP(K634/3200,IDMTData,3)*0.1</f>
        <v>1.011505188</v>
      </c>
    </row>
    <row r="635" ht="12.75" customHeight="1">
      <c r="K635" s="57">
        <v>8100.0</v>
      </c>
      <c r="L635" s="58" t="str">
        <f t="shared" ref="L635:P635" si="1191">IF(S635=S634,NA(),S635)</f>
        <v>#N/A</v>
      </c>
      <c r="M635" s="58" t="str">
        <f t="shared" si="1191"/>
        <v>#N/A</v>
      </c>
      <c r="N635" s="58" t="str">
        <f t="shared" si="1191"/>
        <v>#N/A</v>
      </c>
      <c r="O635" s="58" t="str">
        <f t="shared" si="1191"/>
        <v>#N/A</v>
      </c>
      <c r="P635" s="58" t="str">
        <f t="shared" si="1191"/>
        <v>#N/A</v>
      </c>
      <c r="Q635" s="58"/>
      <c r="S635" t="str">
        <f>VLOOKUP(K635/Iset1,IDMTData,IF(IChar1=NI1.3,6,IF(IChar1=NI3.0,4,IF(IChar1=VI,5,IF(IChar1=EI,7,IF(IChar1=EI.64,3,8))))))*_TM1</f>
        <v>0.3296773618</v>
      </c>
      <c r="T635" t="str">
        <f>VLOOKUP(K635/Iset2,IDMTData,IF(IChar2=NI1.3,6,IF(IChar2=NI3.0,4,IF(IChar2=VI,5,IF(IChar2=EI,7,IF(IChar2=EI.64,3,8))))))*_TM2</f>
        <v>0.2455363226</v>
      </c>
      <c r="U635" t="str">
        <f>VLOOKUP(K635/Iset3,IDMTData,IF(IChar3=NI1.3,6,IF(IChar3=NI3.0,4,IF(IChar3=VI,5,IF(IChar3=EI,7,IF(IChar3=EI.64,3,8))))))*_TM3</f>
        <v>#N/A</v>
      </c>
      <c r="V635" t="str">
        <f>VLOOKUP(K635/Iset4,IDMTData,IF(IChar4=NI1.3,6,IF(IChar4=NI3.0,4,IF(IChar4=VI,5,IF(IChar4=EI,7,IF(IChar4=EI.64,3,8))))))*_TM4</f>
        <v>#N/A</v>
      </c>
      <c r="W635" t="str">
        <f>VLOOKUP(K635/Iset5,IDMTData,IF(IChar5=NI1.3,6,IF(IChar5=NI3.0,4,IF(IChar5=VI,5,IF(IChar5=EI,7,IF(IChar5=EI.64,3,8))))))*_TM5</f>
        <v>#N/A</v>
      </c>
      <c r="Z635" s="58" t="str">
        <f t="shared" ref="Z635:AB635" si="1192">NA()</f>
        <v>#N/A</v>
      </c>
      <c r="AA635" s="58" t="str">
        <f t="shared" si="1192"/>
        <v>#N/A</v>
      </c>
      <c r="AB635" s="58" t="str">
        <f t="shared" si="1192"/>
        <v>#N/A</v>
      </c>
    </row>
    <row r="636" ht="12.75" customHeight="1">
      <c r="K636" s="57">
        <v>8200.0</v>
      </c>
      <c r="L636" s="58" t="str">
        <f t="shared" ref="L636:P636" si="1193">IF(S636=S635,NA(),S636)</f>
        <v>#N/A</v>
      </c>
      <c r="M636" s="58" t="str">
        <f t="shared" si="1193"/>
        <v>#N/A</v>
      </c>
      <c r="N636" s="58" t="str">
        <f t="shared" si="1193"/>
        <v>#N/A</v>
      </c>
      <c r="O636" s="58" t="str">
        <f t="shared" si="1193"/>
        <v>#N/A</v>
      </c>
      <c r="P636" s="58" t="str">
        <f t="shared" si="1193"/>
        <v>#N/A</v>
      </c>
      <c r="Q636" s="58"/>
      <c r="S636" t="str">
        <f>VLOOKUP(K636/Iset1,IDMTData,IF(IChar1=NI1.3,6,IF(IChar1=NI3.0,4,IF(IChar1=VI,5,IF(IChar1=EI,7,IF(IChar1=EI.64,3,8))))))*_TM1</f>
        <v>0.3296773618</v>
      </c>
      <c r="T636" t="str">
        <f>VLOOKUP(K636/Iset2,IDMTData,IF(IChar2=NI1.3,6,IF(IChar2=NI3.0,4,IF(IChar2=VI,5,IF(IChar2=EI,7,IF(IChar2=EI.64,3,8))))))*_TM2</f>
        <v>0.2455363226</v>
      </c>
      <c r="U636" t="str">
        <f>VLOOKUP(K636/Iset3,IDMTData,IF(IChar3=NI1.3,6,IF(IChar3=NI3.0,4,IF(IChar3=VI,5,IF(IChar3=EI,7,IF(IChar3=EI.64,3,8))))))*_TM3</f>
        <v>#N/A</v>
      </c>
      <c r="V636" t="str">
        <f>VLOOKUP(K636/Iset4,IDMTData,IF(IChar4=NI1.3,6,IF(IChar4=NI3.0,4,IF(IChar4=VI,5,IF(IChar4=EI,7,IF(IChar4=EI.64,3,8))))))*_TM4</f>
        <v>#N/A</v>
      </c>
      <c r="W636" t="str">
        <f>VLOOKUP(K636/Iset5,IDMTData,IF(IChar5=NI1.3,6,IF(IChar5=NI3.0,4,IF(IChar5=VI,5,IF(IChar5=EI,7,IF(IChar5=EI.64,3,8))))))*_TM5</f>
        <v>#N/A</v>
      </c>
      <c r="Z636" s="58" t="str">
        <f t="shared" ref="Z636:AB636" si="1194">NA()</f>
        <v>#N/A</v>
      </c>
      <c r="AA636" s="58" t="str">
        <f t="shared" si="1194"/>
        <v>#N/A</v>
      </c>
      <c r="AB636" s="58" t="str">
        <f t="shared" si="1194"/>
        <v>#N/A</v>
      </c>
    </row>
    <row r="637" ht="12.75" customHeight="1">
      <c r="K637" s="57">
        <v>8300.0</v>
      </c>
      <c r="L637" s="58" t="str">
        <f t="shared" ref="L637:P637" si="1195">IF(S637=S636,NA(),S637)</f>
        <v>#N/A</v>
      </c>
      <c r="M637" s="58" t="str">
        <f t="shared" si="1195"/>
        <v>0.2428</v>
      </c>
      <c r="N637" s="58" t="str">
        <f t="shared" si="1195"/>
        <v>#N/A</v>
      </c>
      <c r="O637" s="58" t="str">
        <f t="shared" si="1195"/>
        <v>#N/A</v>
      </c>
      <c r="P637" s="58" t="str">
        <f t="shared" si="1195"/>
        <v>#N/A</v>
      </c>
      <c r="Q637" s="58"/>
      <c r="S637" t="str">
        <f>VLOOKUP(K637/Iset1,IDMTData,IF(IChar1=NI1.3,6,IF(IChar1=NI3.0,4,IF(IChar1=VI,5,IF(IChar1=EI,7,IF(IChar1=EI.64,3,8))))))*_TM1</f>
        <v>0.3296773618</v>
      </c>
      <c r="T637" t="str">
        <f>VLOOKUP(K637/Iset2,IDMTData,IF(IChar2=NI1.3,6,IF(IChar2=NI3.0,4,IF(IChar2=VI,5,IF(IChar2=EI,7,IF(IChar2=EI.64,3,8))))))*_TM2</f>
        <v>0.242765734</v>
      </c>
      <c r="U637" t="str">
        <f>VLOOKUP(K637/Iset3,IDMTData,IF(IChar3=NI1.3,6,IF(IChar3=NI3.0,4,IF(IChar3=VI,5,IF(IChar3=EI,7,IF(IChar3=EI.64,3,8))))))*_TM3</f>
        <v>#N/A</v>
      </c>
      <c r="V637" t="str">
        <f>VLOOKUP(K637/Iset4,IDMTData,IF(IChar4=NI1.3,6,IF(IChar4=NI3.0,4,IF(IChar4=VI,5,IF(IChar4=EI,7,IF(IChar4=EI.64,3,8))))))*_TM4</f>
        <v>#N/A</v>
      </c>
      <c r="W637" t="str">
        <f>VLOOKUP(K637/Iset5,IDMTData,IF(IChar5=NI1.3,6,IF(IChar5=NI3.0,4,IF(IChar5=VI,5,IF(IChar5=EI,7,IF(IChar5=EI.64,3,8))))))*_TM5</f>
        <v>#N/A</v>
      </c>
      <c r="Z637" s="58" t="str">
        <f t="shared" ref="Z637:AB637" si="1196">NA()</f>
        <v>#N/A</v>
      </c>
      <c r="AA637" s="58" t="str">
        <f t="shared" si="1196"/>
        <v>#N/A</v>
      </c>
      <c r="AB637" s="58" t="str">
        <f t="shared" si="1196"/>
        <v>#N/A</v>
      </c>
    </row>
    <row r="638" ht="12.75" customHeight="1">
      <c r="K638" s="57">
        <v>8400.0</v>
      </c>
      <c r="L638" s="58" t="str">
        <f t="shared" ref="L638:P638" si="1197">IF(S638=S637,NA(),S638)</f>
        <v>#N/A</v>
      </c>
      <c r="M638" s="58" t="str">
        <f t="shared" si="1197"/>
        <v>#N/A</v>
      </c>
      <c r="N638" s="58" t="str">
        <f t="shared" si="1197"/>
        <v>#N/A</v>
      </c>
      <c r="O638" s="58" t="str">
        <f t="shared" si="1197"/>
        <v>#N/A</v>
      </c>
      <c r="P638" s="58" t="str">
        <f t="shared" si="1197"/>
        <v>#N/A</v>
      </c>
      <c r="Q638" s="58"/>
      <c r="S638" t="str">
        <f>VLOOKUP(K638/Iset1,IDMTData,IF(IChar1=NI1.3,6,IF(IChar1=NI3.0,4,IF(IChar1=VI,5,IF(IChar1=EI,7,IF(IChar1=EI.64,3,8))))))*_TM1</f>
        <v>0.3296773618</v>
      </c>
      <c r="T638" t="str">
        <f>VLOOKUP(K638/Iset2,IDMTData,IF(IChar2=NI1.3,6,IF(IChar2=NI3.0,4,IF(IChar2=VI,5,IF(IChar2=EI,7,IF(IChar2=EI.64,3,8))))))*_TM2</f>
        <v>0.242765734</v>
      </c>
      <c r="U638" t="str">
        <f>VLOOKUP(K638/Iset3,IDMTData,IF(IChar3=NI1.3,6,IF(IChar3=NI3.0,4,IF(IChar3=VI,5,IF(IChar3=EI,7,IF(IChar3=EI.64,3,8))))))*_TM3</f>
        <v>#N/A</v>
      </c>
      <c r="V638" t="str">
        <f>VLOOKUP(K638/Iset4,IDMTData,IF(IChar4=NI1.3,6,IF(IChar4=NI3.0,4,IF(IChar4=VI,5,IF(IChar4=EI,7,IF(IChar4=EI.64,3,8))))))*_TM4</f>
        <v>#N/A</v>
      </c>
      <c r="W638" t="str">
        <f>VLOOKUP(K638/Iset5,IDMTData,IF(IChar5=NI1.3,6,IF(IChar5=NI3.0,4,IF(IChar5=VI,5,IF(IChar5=EI,7,IF(IChar5=EI.64,3,8))))))*_TM5</f>
        <v>#N/A</v>
      </c>
      <c r="Z638" s="58" t="str">
        <f t="shared" ref="Z638:AB638" si="1198">NA()</f>
        <v>#N/A</v>
      </c>
      <c r="AA638" s="58" t="str">
        <f t="shared" si="1198"/>
        <v>#N/A</v>
      </c>
      <c r="AB638" s="58" t="str">
        <f t="shared" si="1198"/>
        <v>#N/A</v>
      </c>
    </row>
    <row r="639" ht="12.75" customHeight="1">
      <c r="K639" s="57">
        <v>8500.0</v>
      </c>
      <c r="L639" s="58" t="str">
        <f t="shared" ref="L639:P639" si="1199">IF(S639=S638,NA(),S639)</f>
        <v>0.3201</v>
      </c>
      <c r="M639" s="58" t="str">
        <f t="shared" si="1199"/>
        <v>0.2401</v>
      </c>
      <c r="N639" s="58" t="str">
        <f t="shared" si="1199"/>
        <v>#N/A</v>
      </c>
      <c r="O639" s="58" t="str">
        <f t="shared" si="1199"/>
        <v>#N/A</v>
      </c>
      <c r="P639" s="58" t="str">
        <f t="shared" si="1199"/>
        <v>#N/A</v>
      </c>
      <c r="Q639" s="58"/>
      <c r="S639" t="str">
        <f>VLOOKUP(K639/Iset1,IDMTData,IF(IChar1=NI1.3,6,IF(IChar1=NI3.0,4,IF(IChar1=VI,5,IF(IChar1=EI,7,IF(IChar1=EI.64,3,8))))))*_TM1</f>
        <v>0.3201426242</v>
      </c>
      <c r="T639" t="str">
        <f>VLOOKUP(K639/Iset2,IDMTData,IF(IChar2=NI1.3,6,IF(IChar2=NI3.0,4,IF(IChar2=VI,5,IF(IChar2=EI,7,IF(IChar2=EI.64,3,8))))))*_TM2</f>
        <v>0.2401353915</v>
      </c>
      <c r="U639" t="str">
        <f>VLOOKUP(K639/Iset3,IDMTData,IF(IChar3=NI1.3,6,IF(IChar3=NI3.0,4,IF(IChar3=VI,5,IF(IChar3=EI,7,IF(IChar3=EI.64,3,8))))))*_TM3</f>
        <v>#N/A</v>
      </c>
      <c r="V639" t="str">
        <f>VLOOKUP(K639/Iset4,IDMTData,IF(IChar4=NI1.3,6,IF(IChar4=NI3.0,4,IF(IChar4=VI,5,IF(IChar4=EI,7,IF(IChar4=EI.64,3,8))))))*_TM4</f>
        <v>#N/A</v>
      </c>
      <c r="W639" t="str">
        <f>VLOOKUP(K639/Iset5,IDMTData,IF(IChar5=NI1.3,6,IF(IChar5=NI3.0,4,IF(IChar5=VI,5,IF(IChar5=EI,7,IF(IChar5=EI.64,3,8))))))*_TM5</f>
        <v>#N/A</v>
      </c>
      <c r="Z639" s="58" t="str">
        <f t="shared" ref="Z639:AB639" si="1200">NA()</f>
        <v>#N/A</v>
      </c>
      <c r="AA639" s="58" t="str">
        <f t="shared" si="1200"/>
        <v>#N/A</v>
      </c>
      <c r="AB639" s="58" t="str">
        <f t="shared" si="1200"/>
        <v>#N/A</v>
      </c>
    </row>
    <row r="640" ht="12.75" customHeight="1">
      <c r="K640" s="57">
        <v>8600.0</v>
      </c>
      <c r="L640" s="58" t="str">
        <f t="shared" ref="L640:P640" si="1201">IF(S640=S639,NA(),S640)</f>
        <v>#N/A</v>
      </c>
      <c r="M640" s="58" t="str">
        <f t="shared" si="1201"/>
        <v>#N/A</v>
      </c>
      <c r="N640" s="58" t="str">
        <f t="shared" si="1201"/>
        <v>#N/A</v>
      </c>
      <c r="O640" s="58" t="str">
        <f t="shared" si="1201"/>
        <v>#N/A</v>
      </c>
      <c r="P640" s="58" t="str">
        <f t="shared" si="1201"/>
        <v>#N/A</v>
      </c>
      <c r="Q640" s="58"/>
      <c r="S640" t="str">
        <f>VLOOKUP(K640/Iset1,IDMTData,IF(IChar1=NI1.3,6,IF(IChar1=NI3.0,4,IF(IChar1=VI,5,IF(IChar1=EI,7,IF(IChar1=EI.64,3,8))))))*_TM1</f>
        <v>0.3201426242</v>
      </c>
      <c r="T640" t="str">
        <f>VLOOKUP(K640/Iset2,IDMTData,IF(IChar2=NI1.3,6,IF(IChar2=NI3.0,4,IF(IChar2=VI,5,IF(IChar2=EI,7,IF(IChar2=EI.64,3,8))))))*_TM2</f>
        <v>0.2401353915</v>
      </c>
      <c r="U640" t="str">
        <f>VLOOKUP(K640/Iset3,IDMTData,IF(IChar3=NI1.3,6,IF(IChar3=NI3.0,4,IF(IChar3=VI,5,IF(IChar3=EI,7,IF(IChar3=EI.64,3,8))))))*_TM3</f>
        <v>#N/A</v>
      </c>
      <c r="V640" t="str">
        <f>VLOOKUP(K640/Iset4,IDMTData,IF(IChar4=NI1.3,6,IF(IChar4=NI3.0,4,IF(IChar4=VI,5,IF(IChar4=EI,7,IF(IChar4=EI.64,3,8))))))*_TM4</f>
        <v>#N/A</v>
      </c>
      <c r="W640" t="str">
        <f>VLOOKUP(K640/Iset5,IDMTData,IF(IChar5=NI1.3,6,IF(IChar5=NI3.0,4,IF(IChar5=VI,5,IF(IChar5=EI,7,IF(IChar5=EI.64,3,8))))))*_TM5</f>
        <v>#N/A</v>
      </c>
      <c r="Z640" s="58" t="str">
        <f t="shared" ref="Z640:AB640" si="1202">NA()</f>
        <v>#N/A</v>
      </c>
      <c r="AA640" s="58" t="str">
        <f t="shared" si="1202"/>
        <v>#N/A</v>
      </c>
      <c r="AB640" s="58" t="str">
        <f t="shared" si="1202"/>
        <v>#N/A</v>
      </c>
    </row>
    <row r="641" ht="12.75" customHeight="1">
      <c r="K641" s="57">
        <v>8700.0</v>
      </c>
      <c r="L641" s="58" t="str">
        <f t="shared" ref="L641:P641" si="1203">IF(S641=S640,NA(),S641)</f>
        <v>#N/A</v>
      </c>
      <c r="M641" s="58" t="str">
        <f t="shared" si="1203"/>
        <v>#N/A</v>
      </c>
      <c r="N641" s="58" t="str">
        <f t="shared" si="1203"/>
        <v>#N/A</v>
      </c>
      <c r="O641" s="58" t="str">
        <f t="shared" si="1203"/>
        <v>#N/A</v>
      </c>
      <c r="P641" s="58" t="str">
        <f t="shared" si="1203"/>
        <v>#N/A</v>
      </c>
      <c r="Q641" s="58"/>
      <c r="S641" t="str">
        <f>VLOOKUP(K641/Iset1,IDMTData,IF(IChar1=NI1.3,6,IF(IChar1=NI3.0,4,IF(IChar1=VI,5,IF(IChar1=EI,7,IF(IChar1=EI.64,3,8))))))*_TM1</f>
        <v>0.3201426242</v>
      </c>
      <c r="T641" t="str">
        <f>VLOOKUP(K641/Iset2,IDMTData,IF(IChar2=NI1.3,6,IF(IChar2=NI3.0,4,IF(IChar2=VI,5,IF(IChar2=EI,7,IF(IChar2=EI.64,3,8))))))*_TM2</f>
        <v>0.2401353915</v>
      </c>
      <c r="U641" t="str">
        <f>VLOOKUP(K641/Iset3,IDMTData,IF(IChar3=NI1.3,6,IF(IChar3=NI3.0,4,IF(IChar3=VI,5,IF(IChar3=EI,7,IF(IChar3=EI.64,3,8))))))*_TM3</f>
        <v>#N/A</v>
      </c>
      <c r="V641" t="str">
        <f>VLOOKUP(K641/Iset4,IDMTData,IF(IChar4=NI1.3,6,IF(IChar4=NI3.0,4,IF(IChar4=VI,5,IF(IChar4=EI,7,IF(IChar4=EI.64,3,8))))))*_TM4</f>
        <v>#N/A</v>
      </c>
      <c r="W641" t="str">
        <f>VLOOKUP(K641/Iset5,IDMTData,IF(IChar5=NI1.3,6,IF(IChar5=NI3.0,4,IF(IChar5=VI,5,IF(IChar5=EI,7,IF(IChar5=EI.64,3,8))))))*_TM5</f>
        <v>#N/A</v>
      </c>
      <c r="Z641" s="58" t="str">
        <f t="shared" ref="Z641:AB641" si="1204">NA()</f>
        <v>#N/A</v>
      </c>
      <c r="AA641" s="58" t="str">
        <f t="shared" si="1204"/>
        <v>#N/A</v>
      </c>
      <c r="AB641" s="58" t="str">
        <f t="shared" si="1204"/>
        <v>#N/A</v>
      </c>
    </row>
    <row r="642" ht="12.75" customHeight="1">
      <c r="K642" s="57">
        <v>8800.0</v>
      </c>
      <c r="L642" s="58" t="str">
        <f t="shared" ref="L642:P642" si="1205">IF(S642=S641,NA(),S642)</f>
        <v>#N/A</v>
      </c>
      <c r="M642" s="58" t="str">
        <f t="shared" si="1205"/>
        <v>0.2376</v>
      </c>
      <c r="N642" s="58" t="str">
        <f t="shared" si="1205"/>
        <v>#N/A</v>
      </c>
      <c r="O642" s="58" t="str">
        <f t="shared" si="1205"/>
        <v>#N/A</v>
      </c>
      <c r="P642" s="58" t="str">
        <f t="shared" si="1205"/>
        <v>#N/A</v>
      </c>
      <c r="Q642" s="58"/>
      <c r="S642" t="str">
        <f>VLOOKUP(K642/Iset1,IDMTData,IF(IChar1=NI1.3,6,IF(IChar1=NI3.0,4,IF(IChar1=VI,5,IF(IChar1=EI,7,IF(IChar1=EI.64,3,8))))))*_TM1</f>
        <v>0.3201426242</v>
      </c>
      <c r="T642" t="str">
        <f>VLOOKUP(K642/Iset2,IDMTData,IF(IChar2=NI1.3,6,IF(IChar2=NI3.0,4,IF(IChar2=VI,5,IF(IChar2=EI,7,IF(IChar2=EI.64,3,8))))))*_TM2</f>
        <v>0.237633822</v>
      </c>
      <c r="U642" t="str">
        <f>VLOOKUP(K642/Iset3,IDMTData,IF(IChar3=NI1.3,6,IF(IChar3=NI3.0,4,IF(IChar3=VI,5,IF(IChar3=EI,7,IF(IChar3=EI.64,3,8))))))*_TM3</f>
        <v>#N/A</v>
      </c>
      <c r="V642" t="str">
        <f>VLOOKUP(K642/Iset4,IDMTData,IF(IChar4=NI1.3,6,IF(IChar4=NI3.0,4,IF(IChar4=VI,5,IF(IChar4=EI,7,IF(IChar4=EI.64,3,8))))))*_TM4</f>
        <v>#N/A</v>
      </c>
      <c r="W642" t="str">
        <f>VLOOKUP(K642/Iset5,IDMTData,IF(IChar5=NI1.3,6,IF(IChar5=NI3.0,4,IF(IChar5=VI,5,IF(IChar5=EI,7,IF(IChar5=EI.64,3,8))))))*_TM5</f>
        <v>#N/A</v>
      </c>
      <c r="Z642" s="58" t="str">
        <f t="shared" ref="Z642:AB642" si="1206">NA()</f>
        <v>#N/A</v>
      </c>
      <c r="AA642" s="58" t="str">
        <f t="shared" si="1206"/>
        <v>#N/A</v>
      </c>
      <c r="AB642" s="58" t="str">
        <f t="shared" si="1206"/>
        <v>#N/A</v>
      </c>
    </row>
    <row r="643" ht="12.75" customHeight="1">
      <c r="K643" s="57">
        <v>8900.0</v>
      </c>
      <c r="L643" s="58" t="str">
        <f t="shared" ref="L643:P643" si="1207">IF(S643=S642,NA(),S643)</f>
        <v>#N/A</v>
      </c>
      <c r="M643" s="58" t="str">
        <f t="shared" si="1207"/>
        <v>#N/A</v>
      </c>
      <c r="N643" s="58" t="str">
        <f t="shared" si="1207"/>
        <v>#N/A</v>
      </c>
      <c r="O643" s="58" t="str">
        <f t="shared" si="1207"/>
        <v>#N/A</v>
      </c>
      <c r="P643" s="58" t="str">
        <f t="shared" si="1207"/>
        <v>#N/A</v>
      </c>
      <c r="Q643" s="58"/>
      <c r="S643" t="str">
        <f>VLOOKUP(K643/Iset1,IDMTData,IF(IChar1=NI1.3,6,IF(IChar1=NI3.0,4,IF(IChar1=VI,5,IF(IChar1=EI,7,IF(IChar1=EI.64,3,8))))))*_TM1</f>
        <v>0.3201426242</v>
      </c>
      <c r="T643" t="str">
        <f>VLOOKUP(K643/Iset2,IDMTData,IF(IChar2=NI1.3,6,IF(IChar2=NI3.0,4,IF(IChar2=VI,5,IF(IChar2=EI,7,IF(IChar2=EI.64,3,8))))))*_TM2</f>
        <v>0.237633822</v>
      </c>
      <c r="U643" t="str">
        <f>VLOOKUP(K643/Iset3,IDMTData,IF(IChar3=NI1.3,6,IF(IChar3=NI3.0,4,IF(IChar3=VI,5,IF(IChar3=EI,7,IF(IChar3=EI.64,3,8))))))*_TM3</f>
        <v>#N/A</v>
      </c>
      <c r="V643" t="str">
        <f>VLOOKUP(K643/Iset4,IDMTData,IF(IChar4=NI1.3,6,IF(IChar4=NI3.0,4,IF(IChar4=VI,5,IF(IChar4=EI,7,IF(IChar4=EI.64,3,8))))))*_TM4</f>
        <v>#N/A</v>
      </c>
      <c r="W643" t="str">
        <f>VLOOKUP(K643/Iset5,IDMTData,IF(IChar5=NI1.3,6,IF(IChar5=NI3.0,4,IF(IChar5=VI,5,IF(IChar5=EI,7,IF(IChar5=EI.64,3,8))))))*_TM5</f>
        <v>#N/A</v>
      </c>
      <c r="Z643" s="58" t="str">
        <f t="shared" ref="Z643:AB643" si="1208">NA()</f>
        <v>#N/A</v>
      </c>
      <c r="AA643" s="58" t="str">
        <f t="shared" si="1208"/>
        <v>#N/A</v>
      </c>
      <c r="AB643" s="58" t="str">
        <f t="shared" si="1208"/>
        <v>#N/A</v>
      </c>
    </row>
    <row r="644" ht="12.75" customHeight="1">
      <c r="K644" s="57">
        <v>9000.0</v>
      </c>
      <c r="L644" s="58" t="str">
        <f t="shared" ref="L644:P644" si="1209">IF(S644=S643,NA(),S644)</f>
        <v>0.3116</v>
      </c>
      <c r="M644" s="58" t="str">
        <f t="shared" si="1209"/>
        <v>0.2353</v>
      </c>
      <c r="N644" s="58" t="str">
        <f t="shared" si="1209"/>
        <v>#N/A</v>
      </c>
      <c r="O644" s="58" t="str">
        <f t="shared" si="1209"/>
        <v>#N/A</v>
      </c>
      <c r="P644" s="58" t="str">
        <f t="shared" si="1209"/>
        <v>#N/A</v>
      </c>
      <c r="Q644" s="58"/>
      <c r="S644" t="str">
        <f>VLOOKUP(K644/Iset1,IDMTData,IF(IChar1=NI1.3,6,IF(IChar1=NI3.0,4,IF(IChar1=VI,5,IF(IChar1=EI,7,IF(IChar1=EI.64,3,8))))))*_TM1</f>
        <v>0.3116349962</v>
      </c>
      <c r="T644" t="str">
        <f>VLOOKUP(K644/Iset2,IDMTData,IF(IChar2=NI1.3,6,IF(IChar2=NI3.0,4,IF(IChar2=VI,5,IF(IChar2=EI,7,IF(IChar2=EI.64,3,8))))))*_TM2</f>
        <v>0.2352508176</v>
      </c>
      <c r="U644" t="str">
        <f>VLOOKUP(K644/Iset3,IDMTData,IF(IChar3=NI1.3,6,IF(IChar3=NI3.0,4,IF(IChar3=VI,5,IF(IChar3=EI,7,IF(IChar3=EI.64,3,8))))))*_TM3</f>
        <v>#N/A</v>
      </c>
      <c r="V644" t="str">
        <f>VLOOKUP(K644/Iset4,IDMTData,IF(IChar4=NI1.3,6,IF(IChar4=NI3.0,4,IF(IChar4=VI,5,IF(IChar4=EI,7,IF(IChar4=EI.64,3,8))))))*_TM4</f>
        <v>#N/A</v>
      </c>
      <c r="W644" t="str">
        <f>VLOOKUP(K644/Iset5,IDMTData,IF(IChar5=NI1.3,6,IF(IChar5=NI3.0,4,IF(IChar5=VI,5,IF(IChar5=EI,7,IF(IChar5=EI.64,3,8))))))*_TM5</f>
        <v>#N/A</v>
      </c>
      <c r="Z644" t="str">
        <f>VLOOKUP(K644/1600,IDMTData,3)*0.1</f>
        <v>0.173077809</v>
      </c>
      <c r="AA644" t="str">
        <f>VLOOKUP(K644/2850,IDMTData,3)*0.1</f>
        <v>0.5903728052</v>
      </c>
      <c r="AB644" t="str">
        <f>VLOOKUP(K644/3200,IDMTData,3)*0.1</f>
        <v>0.7560893032</v>
      </c>
    </row>
    <row r="645" ht="12.75" customHeight="1">
      <c r="K645" s="57">
        <v>9100.0</v>
      </c>
      <c r="L645" s="58" t="str">
        <f t="shared" ref="L645:P645" si="1210">IF(S645=S644,NA(),S645)</f>
        <v>#N/A</v>
      </c>
      <c r="M645" s="58" t="str">
        <f t="shared" si="1210"/>
        <v>#N/A</v>
      </c>
      <c r="N645" s="58" t="str">
        <f t="shared" si="1210"/>
        <v>#N/A</v>
      </c>
      <c r="O645" s="58" t="str">
        <f t="shared" si="1210"/>
        <v>#N/A</v>
      </c>
      <c r="P645" s="58" t="str">
        <f t="shared" si="1210"/>
        <v>#N/A</v>
      </c>
      <c r="Q645" s="58"/>
      <c r="S645" t="str">
        <f>VLOOKUP(K645/Iset1,IDMTData,IF(IChar1=NI1.3,6,IF(IChar1=NI3.0,4,IF(IChar1=VI,5,IF(IChar1=EI,7,IF(IChar1=EI.64,3,8))))))*_TM1</f>
        <v>0.3116349962</v>
      </c>
      <c r="T645" t="str">
        <f>VLOOKUP(K645/Iset2,IDMTData,IF(IChar2=NI1.3,6,IF(IChar2=NI3.0,4,IF(IChar2=VI,5,IF(IChar2=EI,7,IF(IChar2=EI.64,3,8))))))*_TM2</f>
        <v>0.2352508176</v>
      </c>
      <c r="U645" t="str">
        <f>VLOOKUP(K645/Iset3,IDMTData,IF(IChar3=NI1.3,6,IF(IChar3=NI3.0,4,IF(IChar3=VI,5,IF(IChar3=EI,7,IF(IChar3=EI.64,3,8))))))*_TM3</f>
        <v>#N/A</v>
      </c>
      <c r="V645" t="str">
        <f>VLOOKUP(K645/Iset4,IDMTData,IF(IChar4=NI1.3,6,IF(IChar4=NI3.0,4,IF(IChar4=VI,5,IF(IChar4=EI,7,IF(IChar4=EI.64,3,8))))))*_TM4</f>
        <v>#N/A</v>
      </c>
      <c r="W645" t="str">
        <f>VLOOKUP(K645/Iset5,IDMTData,IF(IChar5=NI1.3,6,IF(IChar5=NI3.0,4,IF(IChar5=VI,5,IF(IChar5=EI,7,IF(IChar5=EI.64,3,8))))))*_TM5</f>
        <v>#N/A</v>
      </c>
      <c r="Z645" s="58" t="str">
        <f t="shared" ref="Z645:AB645" si="1211">NA()</f>
        <v>#N/A</v>
      </c>
      <c r="AA645" s="58" t="str">
        <f t="shared" si="1211"/>
        <v>#N/A</v>
      </c>
      <c r="AB645" s="58" t="str">
        <f t="shared" si="1211"/>
        <v>#N/A</v>
      </c>
    </row>
    <row r="646" ht="12.75" customHeight="1">
      <c r="K646" s="57">
        <v>9200.0</v>
      </c>
      <c r="L646" s="58" t="str">
        <f t="shared" ref="L646:P646" si="1212">IF(S646=S645,NA(),S646)</f>
        <v>#N/A</v>
      </c>
      <c r="M646" s="58" t="str">
        <f t="shared" si="1212"/>
        <v>#N/A</v>
      </c>
      <c r="N646" s="58" t="str">
        <f t="shared" si="1212"/>
        <v>#N/A</v>
      </c>
      <c r="O646" s="58" t="str">
        <f t="shared" si="1212"/>
        <v>#N/A</v>
      </c>
      <c r="P646" s="58" t="str">
        <f t="shared" si="1212"/>
        <v>#N/A</v>
      </c>
      <c r="Q646" s="58"/>
      <c r="S646" t="str">
        <f>VLOOKUP(K646/Iset1,IDMTData,IF(IChar1=NI1.3,6,IF(IChar1=NI3.0,4,IF(IChar1=VI,5,IF(IChar1=EI,7,IF(IChar1=EI.64,3,8))))))*_TM1</f>
        <v>0.3116349962</v>
      </c>
      <c r="T646" t="str">
        <f>VLOOKUP(K646/Iset2,IDMTData,IF(IChar2=NI1.3,6,IF(IChar2=NI3.0,4,IF(IChar2=VI,5,IF(IChar2=EI,7,IF(IChar2=EI.64,3,8))))))*_TM2</f>
        <v>0.2352508176</v>
      </c>
      <c r="U646" t="str">
        <f>VLOOKUP(K646/Iset3,IDMTData,IF(IChar3=NI1.3,6,IF(IChar3=NI3.0,4,IF(IChar3=VI,5,IF(IChar3=EI,7,IF(IChar3=EI.64,3,8))))))*_TM3</f>
        <v>#N/A</v>
      </c>
      <c r="V646" t="str">
        <f>VLOOKUP(K646/Iset4,IDMTData,IF(IChar4=NI1.3,6,IF(IChar4=NI3.0,4,IF(IChar4=VI,5,IF(IChar4=EI,7,IF(IChar4=EI.64,3,8))))))*_TM4</f>
        <v>#N/A</v>
      </c>
      <c r="W646" t="str">
        <f>VLOOKUP(K646/Iset5,IDMTData,IF(IChar5=NI1.3,6,IF(IChar5=NI3.0,4,IF(IChar5=VI,5,IF(IChar5=EI,7,IF(IChar5=EI.64,3,8))))))*_TM5</f>
        <v>#N/A</v>
      </c>
      <c r="Z646" s="58" t="str">
        <f t="shared" ref="Z646:AB646" si="1213">NA()</f>
        <v>#N/A</v>
      </c>
      <c r="AA646" s="58" t="str">
        <f t="shared" si="1213"/>
        <v>#N/A</v>
      </c>
      <c r="AB646" s="58" t="str">
        <f t="shared" si="1213"/>
        <v>#N/A</v>
      </c>
    </row>
    <row r="647" ht="12.75" customHeight="1">
      <c r="K647" s="57">
        <v>9300.0</v>
      </c>
      <c r="L647" s="58" t="str">
        <f t="shared" ref="L647:P647" si="1214">IF(S647=S646,NA(),S647)</f>
        <v>#N/A</v>
      </c>
      <c r="M647" s="58" t="str">
        <f t="shared" si="1214"/>
        <v>0.2330</v>
      </c>
      <c r="N647" s="58" t="str">
        <f t="shared" si="1214"/>
        <v>#N/A</v>
      </c>
      <c r="O647" s="58" t="str">
        <f t="shared" si="1214"/>
        <v>#N/A</v>
      </c>
      <c r="P647" s="58" t="str">
        <f t="shared" si="1214"/>
        <v>#N/A</v>
      </c>
      <c r="Q647" s="58"/>
      <c r="S647" t="str">
        <f>VLOOKUP(K647/Iset1,IDMTData,IF(IChar1=NI1.3,6,IF(IChar1=NI3.0,4,IF(IChar1=VI,5,IF(IChar1=EI,7,IF(IChar1=EI.64,3,8))))))*_TM1</f>
        <v>0.3116349962</v>
      </c>
      <c r="T647" t="str">
        <f>VLOOKUP(K647/Iset2,IDMTData,IF(IChar2=NI1.3,6,IF(IChar2=NI3.0,4,IF(IChar2=VI,5,IF(IChar2=EI,7,IF(IChar2=EI.64,3,8))))))*_TM2</f>
        <v>0.232977263</v>
      </c>
      <c r="U647" t="str">
        <f>VLOOKUP(K647/Iset3,IDMTData,IF(IChar3=NI1.3,6,IF(IChar3=NI3.0,4,IF(IChar3=VI,5,IF(IChar3=EI,7,IF(IChar3=EI.64,3,8))))))*_TM3</f>
        <v>#N/A</v>
      </c>
      <c r="V647" t="str">
        <f>VLOOKUP(K647/Iset4,IDMTData,IF(IChar4=NI1.3,6,IF(IChar4=NI3.0,4,IF(IChar4=VI,5,IF(IChar4=EI,7,IF(IChar4=EI.64,3,8))))))*_TM4</f>
        <v>#N/A</v>
      </c>
      <c r="W647" t="str">
        <f>VLOOKUP(K647/Iset5,IDMTData,IF(IChar5=NI1.3,6,IF(IChar5=NI3.0,4,IF(IChar5=VI,5,IF(IChar5=EI,7,IF(IChar5=EI.64,3,8))))))*_TM5</f>
        <v>#N/A</v>
      </c>
      <c r="Z647" s="58" t="str">
        <f t="shared" ref="Z647:AB647" si="1215">NA()</f>
        <v>#N/A</v>
      </c>
      <c r="AA647" s="58" t="str">
        <f t="shared" si="1215"/>
        <v>#N/A</v>
      </c>
      <c r="AB647" s="58" t="str">
        <f t="shared" si="1215"/>
        <v>#N/A</v>
      </c>
    </row>
    <row r="648" ht="12.75" customHeight="1">
      <c r="K648" s="57">
        <v>9400.0</v>
      </c>
      <c r="L648" s="58" t="str">
        <f t="shared" ref="L648:P648" si="1216">IF(S648=S647,NA(),S648)</f>
        <v>#N/A</v>
      </c>
      <c r="M648" s="58" t="str">
        <f t="shared" si="1216"/>
        <v>#N/A</v>
      </c>
      <c r="N648" s="58" t="str">
        <f t="shared" si="1216"/>
        <v>#N/A</v>
      </c>
      <c r="O648" s="58" t="str">
        <f t="shared" si="1216"/>
        <v>#N/A</v>
      </c>
      <c r="P648" s="58" t="str">
        <f t="shared" si="1216"/>
        <v>#N/A</v>
      </c>
      <c r="Q648" s="58"/>
      <c r="S648" t="str">
        <f>VLOOKUP(K648/Iset1,IDMTData,IF(IChar1=NI1.3,6,IF(IChar1=NI3.0,4,IF(IChar1=VI,5,IF(IChar1=EI,7,IF(IChar1=EI.64,3,8))))))*_TM1</f>
        <v>0.3116349962</v>
      </c>
      <c r="T648" t="str">
        <f>VLOOKUP(K648/Iset2,IDMTData,IF(IChar2=NI1.3,6,IF(IChar2=NI3.0,4,IF(IChar2=VI,5,IF(IChar2=EI,7,IF(IChar2=EI.64,3,8))))))*_TM2</f>
        <v>0.232977263</v>
      </c>
      <c r="U648" t="str">
        <f>VLOOKUP(K648/Iset3,IDMTData,IF(IChar3=NI1.3,6,IF(IChar3=NI3.0,4,IF(IChar3=VI,5,IF(IChar3=EI,7,IF(IChar3=EI.64,3,8))))))*_TM3</f>
        <v>#N/A</v>
      </c>
      <c r="V648" t="str">
        <f>VLOOKUP(K648/Iset4,IDMTData,IF(IChar4=NI1.3,6,IF(IChar4=NI3.0,4,IF(IChar4=VI,5,IF(IChar4=EI,7,IF(IChar4=EI.64,3,8))))))*_TM4</f>
        <v>#N/A</v>
      </c>
      <c r="W648" t="str">
        <f>VLOOKUP(K648/Iset5,IDMTData,IF(IChar5=NI1.3,6,IF(IChar5=NI3.0,4,IF(IChar5=VI,5,IF(IChar5=EI,7,IF(IChar5=EI.64,3,8))))))*_TM5</f>
        <v>#N/A</v>
      </c>
      <c r="Z648" s="58" t="str">
        <f t="shared" ref="Z648:AB648" si="1217">NA()</f>
        <v>#N/A</v>
      </c>
      <c r="AA648" s="58" t="str">
        <f t="shared" si="1217"/>
        <v>#N/A</v>
      </c>
      <c r="AB648" s="58" t="str">
        <f t="shared" si="1217"/>
        <v>#N/A</v>
      </c>
    </row>
    <row r="649" ht="12.75" customHeight="1">
      <c r="K649" s="57">
        <v>9500.0</v>
      </c>
      <c r="L649" s="58" t="str">
        <f t="shared" ref="L649:P649" si="1218">IF(S649=S648,NA(),S649)</f>
        <v>0.3040</v>
      </c>
      <c r="M649" s="58" t="str">
        <f t="shared" si="1218"/>
        <v>0.2308</v>
      </c>
      <c r="N649" s="58" t="str">
        <f t="shared" si="1218"/>
        <v>#N/A</v>
      </c>
      <c r="O649" s="58" t="str">
        <f t="shared" si="1218"/>
        <v>#N/A</v>
      </c>
      <c r="P649" s="58" t="str">
        <f t="shared" si="1218"/>
        <v>#N/A</v>
      </c>
      <c r="Q649" s="58"/>
      <c r="S649" t="str">
        <f>VLOOKUP(K649/Iset1,IDMTData,IF(IChar1=NI1.3,6,IF(IChar1=NI3.0,4,IF(IChar1=VI,5,IF(IChar1=EI,7,IF(IChar1=EI.64,3,8))))))*_TM1</f>
        <v>0.3039851229</v>
      </c>
      <c r="T649" t="str">
        <f>VLOOKUP(K649/Iset2,IDMTData,IF(IChar2=NI1.3,6,IF(IChar2=NI3.0,4,IF(IChar2=VI,5,IF(IChar2=EI,7,IF(IChar2=EI.64,3,8))))))*_TM2</f>
        <v>0.2308049899</v>
      </c>
      <c r="U649" t="str">
        <f>VLOOKUP(K649/Iset3,IDMTData,IF(IChar3=NI1.3,6,IF(IChar3=NI3.0,4,IF(IChar3=VI,5,IF(IChar3=EI,7,IF(IChar3=EI.64,3,8))))))*_TM3</f>
        <v>#N/A</v>
      </c>
      <c r="V649" t="str">
        <f>VLOOKUP(K649/Iset4,IDMTData,IF(IChar4=NI1.3,6,IF(IChar4=NI3.0,4,IF(IChar4=VI,5,IF(IChar4=EI,7,IF(IChar4=EI.64,3,8))))))*_TM4</f>
        <v>#N/A</v>
      </c>
      <c r="W649" t="str">
        <f>VLOOKUP(K649/Iset5,IDMTData,IF(IChar5=NI1.3,6,IF(IChar5=NI3.0,4,IF(IChar5=VI,5,IF(IChar5=EI,7,IF(IChar5=EI.64,3,8))))))*_TM5</f>
        <v>#N/A</v>
      </c>
      <c r="Z649" s="58" t="str">
        <f t="shared" ref="Z649:AB649" si="1219">NA()</f>
        <v>#N/A</v>
      </c>
      <c r="AA649" s="58" t="str">
        <f t="shared" si="1219"/>
        <v>#N/A</v>
      </c>
      <c r="AB649" s="58" t="str">
        <f t="shared" si="1219"/>
        <v>#N/A</v>
      </c>
    </row>
    <row r="650" ht="12.75" customHeight="1">
      <c r="K650" s="57">
        <v>9600.0</v>
      </c>
      <c r="L650" s="58" t="str">
        <f t="shared" ref="L650:P650" si="1220">IF(S650=S649,NA(),S650)</f>
        <v>#N/A</v>
      </c>
      <c r="M650" s="58" t="str">
        <f t="shared" si="1220"/>
        <v>#N/A</v>
      </c>
      <c r="N650" s="58" t="str">
        <f t="shared" si="1220"/>
        <v>#N/A</v>
      </c>
      <c r="O650" s="58" t="str">
        <f t="shared" si="1220"/>
        <v>#N/A</v>
      </c>
      <c r="P650" s="58" t="str">
        <f t="shared" si="1220"/>
        <v>#N/A</v>
      </c>
      <c r="Q650" s="58"/>
      <c r="S650" t="str">
        <f>VLOOKUP(K650/Iset1,IDMTData,IF(IChar1=NI1.3,6,IF(IChar1=NI3.0,4,IF(IChar1=VI,5,IF(IChar1=EI,7,IF(IChar1=EI.64,3,8))))))*_TM1</f>
        <v>0.3039851229</v>
      </c>
      <c r="T650" t="str">
        <f>VLOOKUP(K650/Iset2,IDMTData,IF(IChar2=NI1.3,6,IF(IChar2=NI3.0,4,IF(IChar2=VI,5,IF(IChar2=EI,7,IF(IChar2=EI.64,3,8))))))*_TM2</f>
        <v>0.2308049899</v>
      </c>
      <c r="U650" t="str">
        <f>VLOOKUP(K650/Iset3,IDMTData,IF(IChar3=NI1.3,6,IF(IChar3=NI3.0,4,IF(IChar3=VI,5,IF(IChar3=EI,7,IF(IChar3=EI.64,3,8))))))*_TM3</f>
        <v>#N/A</v>
      </c>
      <c r="V650" t="str">
        <f>VLOOKUP(K650/Iset4,IDMTData,IF(IChar4=NI1.3,6,IF(IChar4=NI3.0,4,IF(IChar4=VI,5,IF(IChar4=EI,7,IF(IChar4=EI.64,3,8))))))*_TM4</f>
        <v>#N/A</v>
      </c>
      <c r="W650" t="str">
        <f>VLOOKUP(K650/Iset5,IDMTData,IF(IChar5=NI1.3,6,IF(IChar5=NI3.0,4,IF(IChar5=VI,5,IF(IChar5=EI,7,IF(IChar5=EI.64,3,8))))))*_TM5</f>
        <v>#N/A</v>
      </c>
      <c r="Z650" s="58" t="str">
        <f t="shared" ref="Z650:AB650" si="1221">NA()</f>
        <v>#N/A</v>
      </c>
      <c r="AA650" s="58" t="str">
        <f t="shared" si="1221"/>
        <v>#N/A</v>
      </c>
      <c r="AB650" s="58" t="str">
        <f t="shared" si="1221"/>
        <v>#N/A</v>
      </c>
    </row>
    <row r="651" ht="12.75" customHeight="1">
      <c r="K651" s="57">
        <v>9700.0</v>
      </c>
      <c r="L651" s="58" t="str">
        <f t="shared" ref="L651:P651" si="1222">IF(S651=S650,NA(),S651)</f>
        <v>#N/A</v>
      </c>
      <c r="M651" s="58" t="str">
        <f t="shared" si="1222"/>
        <v>#N/A</v>
      </c>
      <c r="N651" s="58" t="str">
        <f t="shared" si="1222"/>
        <v>#N/A</v>
      </c>
      <c r="O651" s="58" t="str">
        <f t="shared" si="1222"/>
        <v>#N/A</v>
      </c>
      <c r="P651" s="58" t="str">
        <f t="shared" si="1222"/>
        <v>#N/A</v>
      </c>
      <c r="Q651" s="58"/>
      <c r="S651" t="str">
        <f>VLOOKUP(K651/Iset1,IDMTData,IF(IChar1=NI1.3,6,IF(IChar1=NI3.0,4,IF(IChar1=VI,5,IF(IChar1=EI,7,IF(IChar1=EI.64,3,8))))))*_TM1</f>
        <v>0.3039851229</v>
      </c>
      <c r="T651" t="str">
        <f>VLOOKUP(K651/Iset2,IDMTData,IF(IChar2=NI1.3,6,IF(IChar2=NI3.0,4,IF(IChar2=VI,5,IF(IChar2=EI,7,IF(IChar2=EI.64,3,8))))))*_TM2</f>
        <v>0.2308049899</v>
      </c>
      <c r="U651" t="str">
        <f>VLOOKUP(K651/Iset3,IDMTData,IF(IChar3=NI1.3,6,IF(IChar3=NI3.0,4,IF(IChar3=VI,5,IF(IChar3=EI,7,IF(IChar3=EI.64,3,8))))))*_TM3</f>
        <v>#N/A</v>
      </c>
      <c r="V651" t="str">
        <f>VLOOKUP(K651/Iset4,IDMTData,IF(IChar4=NI1.3,6,IF(IChar4=NI3.0,4,IF(IChar4=VI,5,IF(IChar4=EI,7,IF(IChar4=EI.64,3,8))))))*_TM4</f>
        <v>#N/A</v>
      </c>
      <c r="W651" t="str">
        <f>VLOOKUP(K651/Iset5,IDMTData,IF(IChar5=NI1.3,6,IF(IChar5=NI3.0,4,IF(IChar5=VI,5,IF(IChar5=EI,7,IF(IChar5=EI.64,3,8))))))*_TM5</f>
        <v>#N/A</v>
      </c>
      <c r="Z651" s="58" t="str">
        <f t="shared" ref="Z651:AB651" si="1223">NA()</f>
        <v>#N/A</v>
      </c>
      <c r="AA651" s="58" t="str">
        <f t="shared" si="1223"/>
        <v>#N/A</v>
      </c>
      <c r="AB651" s="58" t="str">
        <f t="shared" si="1223"/>
        <v>#N/A</v>
      </c>
    </row>
    <row r="652" ht="12.75" customHeight="1">
      <c r="K652" s="57">
        <v>9800.0</v>
      </c>
      <c r="L652" s="58" t="str">
        <f t="shared" ref="L652:P652" si="1224">IF(S652=S651,NA(),S652)</f>
        <v>#N/A</v>
      </c>
      <c r="M652" s="58" t="str">
        <f t="shared" si="1224"/>
        <v>0.2287</v>
      </c>
      <c r="N652" s="58" t="str">
        <f t="shared" si="1224"/>
        <v>#N/A</v>
      </c>
      <c r="O652" s="58" t="str">
        <f t="shared" si="1224"/>
        <v>#N/A</v>
      </c>
      <c r="P652" s="58" t="str">
        <f t="shared" si="1224"/>
        <v>#N/A</v>
      </c>
      <c r="Q652" s="58"/>
      <c r="S652" t="str">
        <f>VLOOKUP(K652/Iset1,IDMTData,IF(IChar1=NI1.3,6,IF(IChar1=NI3.0,4,IF(IChar1=VI,5,IF(IChar1=EI,7,IF(IChar1=EI.64,3,8))))))*_TM1</f>
        <v>0.3039851229</v>
      </c>
      <c r="T652" t="str">
        <f>VLOOKUP(K652/Iset2,IDMTData,IF(IChar2=NI1.3,6,IF(IChar2=NI3.0,4,IF(IChar2=VI,5,IF(IChar2=EI,7,IF(IChar2=EI.64,3,8))))))*_TM2</f>
        <v>0.2287266551</v>
      </c>
      <c r="U652" t="str">
        <f>VLOOKUP(K652/Iset3,IDMTData,IF(IChar3=NI1.3,6,IF(IChar3=NI3.0,4,IF(IChar3=VI,5,IF(IChar3=EI,7,IF(IChar3=EI.64,3,8))))))*_TM3</f>
        <v>#N/A</v>
      </c>
      <c r="V652" t="str">
        <f>VLOOKUP(K652/Iset4,IDMTData,IF(IChar4=NI1.3,6,IF(IChar4=NI3.0,4,IF(IChar4=VI,5,IF(IChar4=EI,7,IF(IChar4=EI.64,3,8))))))*_TM4</f>
        <v>#N/A</v>
      </c>
      <c r="W652" t="str">
        <f>VLOOKUP(K652/Iset5,IDMTData,IF(IChar5=NI1.3,6,IF(IChar5=NI3.0,4,IF(IChar5=VI,5,IF(IChar5=EI,7,IF(IChar5=EI.64,3,8))))))*_TM5</f>
        <v>#N/A</v>
      </c>
      <c r="Z652" s="58" t="str">
        <f t="shared" ref="Z652:AB652" si="1225">NA()</f>
        <v>#N/A</v>
      </c>
      <c r="AA652" s="58" t="str">
        <f t="shared" si="1225"/>
        <v>#N/A</v>
      </c>
      <c r="AB652" s="58" t="str">
        <f t="shared" si="1225"/>
        <v>#N/A</v>
      </c>
    </row>
    <row r="653" ht="12.75" customHeight="1">
      <c r="K653" s="57">
        <v>9900.0</v>
      </c>
      <c r="L653" s="58" t="str">
        <f t="shared" ref="L653:P653" si="1226">IF(S653=S652,NA(),S653)</f>
        <v>#N/A</v>
      </c>
      <c r="M653" s="58" t="str">
        <f t="shared" si="1226"/>
        <v>#N/A</v>
      </c>
      <c r="N653" s="58" t="str">
        <f t="shared" si="1226"/>
        <v>#N/A</v>
      </c>
      <c r="O653" s="58" t="str">
        <f t="shared" si="1226"/>
        <v>#N/A</v>
      </c>
      <c r="P653" s="58" t="str">
        <f t="shared" si="1226"/>
        <v>#N/A</v>
      </c>
      <c r="Q653" s="58"/>
      <c r="S653" t="str">
        <f>VLOOKUP(K653/Iset1,IDMTData,IF(IChar1=NI1.3,6,IF(IChar1=NI3.0,4,IF(IChar1=VI,5,IF(IChar1=EI,7,IF(IChar1=EI.64,3,8))))))*_TM1</f>
        <v>0.3039851229</v>
      </c>
      <c r="T653" t="str">
        <f>VLOOKUP(K653/Iset2,IDMTData,IF(IChar2=NI1.3,6,IF(IChar2=NI3.0,4,IF(IChar2=VI,5,IF(IChar2=EI,7,IF(IChar2=EI.64,3,8))))))*_TM2</f>
        <v>0.2287266551</v>
      </c>
      <c r="U653" t="str">
        <f>VLOOKUP(K653/Iset3,IDMTData,IF(IChar3=NI1.3,6,IF(IChar3=NI3.0,4,IF(IChar3=VI,5,IF(IChar3=EI,7,IF(IChar3=EI.64,3,8))))))*_TM3</f>
        <v>#N/A</v>
      </c>
      <c r="V653" t="str">
        <f>VLOOKUP(K653/Iset4,IDMTData,IF(IChar4=NI1.3,6,IF(IChar4=NI3.0,4,IF(IChar4=VI,5,IF(IChar4=EI,7,IF(IChar4=EI.64,3,8))))))*_TM4</f>
        <v>#N/A</v>
      </c>
      <c r="W653" t="str">
        <f>VLOOKUP(K653/Iset5,IDMTData,IF(IChar5=NI1.3,6,IF(IChar5=NI3.0,4,IF(IChar5=VI,5,IF(IChar5=EI,7,IF(IChar5=EI.64,3,8))))))*_TM5</f>
        <v>#N/A</v>
      </c>
      <c r="Z653" s="58" t="str">
        <f t="shared" ref="Z653:AB653" si="1227">NA()</f>
        <v>#N/A</v>
      </c>
      <c r="AA653" s="58" t="str">
        <f t="shared" si="1227"/>
        <v>#N/A</v>
      </c>
      <c r="AB653" s="58" t="str">
        <f t="shared" si="1227"/>
        <v>#N/A</v>
      </c>
    </row>
    <row r="654" ht="12.75" customHeight="1">
      <c r="K654" s="57">
        <v>10000.0</v>
      </c>
      <c r="L654" s="58" t="str">
        <f t="shared" ref="L654:P654" si="1228">IF(S654=S653,NA(),S654)</f>
        <v>0.2971</v>
      </c>
      <c r="M654" s="58" t="str">
        <f t="shared" si="1228"/>
        <v>0.2267</v>
      </c>
      <c r="N654" s="58" t="str">
        <f t="shared" si="1228"/>
        <v>#N/A</v>
      </c>
      <c r="O654" s="58" t="str">
        <f t="shared" si="1228"/>
        <v>#N/A</v>
      </c>
      <c r="P654" s="58" t="str">
        <f t="shared" si="1228"/>
        <v>#N/A</v>
      </c>
      <c r="Q654" s="58"/>
      <c r="S654" t="str">
        <f>VLOOKUP(K654/Iset1,IDMTData,IF(IChar1=NI1.3,6,IF(IChar1=NI3.0,4,IF(IChar1=VI,5,IF(IChar1=EI,7,IF(IChar1=EI.64,3,8))))))*_TM1</f>
        <v>0.2970598624</v>
      </c>
      <c r="T654" t="str">
        <f>VLOOKUP(K654/Iset2,IDMTData,IF(IChar2=NI1.3,6,IF(IChar2=NI3.0,4,IF(IChar2=VI,5,IF(IChar2=EI,7,IF(IChar2=EI.64,3,8))))))*_TM2</f>
        <v>0.2267356367</v>
      </c>
      <c r="U654" t="str">
        <f>VLOOKUP(K654/Iset3,IDMTData,IF(IChar3=NI1.3,6,IF(IChar3=NI3.0,4,IF(IChar3=VI,5,IF(IChar3=EI,7,IF(IChar3=EI.64,3,8))))))*_TM3</f>
        <v>#N/A</v>
      </c>
      <c r="V654" t="str">
        <f>VLOOKUP(K654/Iset4,IDMTData,IF(IChar4=NI1.3,6,IF(IChar4=NI3.0,4,IF(IChar4=VI,5,IF(IChar4=EI,7,IF(IChar4=EI.64,3,8))))))*_TM4</f>
        <v>#N/A</v>
      </c>
      <c r="W654" t="str">
        <f>VLOOKUP(K654/Iset5,IDMTData,IF(IChar5=NI1.3,6,IF(IChar5=NI3.0,4,IF(IChar5=VI,5,IF(IChar5=EI,7,IF(IChar5=EI.64,3,8))))))*_TM5</f>
        <v>#N/A</v>
      </c>
      <c r="Z654" s="58">
        <v>0.14</v>
      </c>
      <c r="AA654" t="str">
        <f>VLOOKUP(K654/2850,IDMTData,3)*0.1</f>
        <v>0.4456090985</v>
      </c>
      <c r="AB654" t="str">
        <f>VLOOKUP(K654/3200,IDMTData,3)*0.1</f>
        <v>0.5903728052</v>
      </c>
    </row>
    <row r="655" ht="12.75" customHeight="1">
      <c r="K655" s="57">
        <v>10100.0</v>
      </c>
      <c r="L655" s="58" t="str">
        <f t="shared" ref="L655:P655" si="1229">IF(S655=S654,NA(),S655)</f>
        <v>#N/A</v>
      </c>
      <c r="M655" s="58" t="str">
        <f t="shared" si="1229"/>
        <v>#N/A</v>
      </c>
      <c r="N655" s="58" t="str">
        <f t="shared" si="1229"/>
        <v>#N/A</v>
      </c>
      <c r="O655" s="58" t="str">
        <f t="shared" si="1229"/>
        <v>#N/A</v>
      </c>
      <c r="P655" s="58" t="str">
        <f t="shared" si="1229"/>
        <v>#N/A</v>
      </c>
      <c r="Q655" s="58"/>
      <c r="S655" t="str">
        <f>VLOOKUP(K655/Iset1,IDMTData,IF(IChar1=NI1.3,6,IF(IChar1=NI3.0,4,IF(IChar1=VI,5,IF(IChar1=EI,7,IF(IChar1=EI.64,3,8))))))*_TM1</f>
        <v>0.2970598624</v>
      </c>
      <c r="T655" t="str">
        <f>VLOOKUP(K655/Iset2,IDMTData,IF(IChar2=NI1.3,6,IF(IChar2=NI3.0,4,IF(IChar2=VI,5,IF(IChar2=EI,7,IF(IChar2=EI.64,3,8))))))*_TM2</f>
        <v>0.2267356367</v>
      </c>
      <c r="U655" t="str">
        <f>VLOOKUP(K655/Iset3,IDMTData,IF(IChar3=NI1.3,6,IF(IChar3=NI3.0,4,IF(IChar3=VI,5,IF(IChar3=EI,7,IF(IChar3=EI.64,3,8))))))*_TM3</f>
        <v>#N/A</v>
      </c>
      <c r="V655" t="str">
        <f>VLOOKUP(K655/Iset4,IDMTData,IF(IChar4=NI1.3,6,IF(IChar4=NI3.0,4,IF(IChar4=VI,5,IF(IChar4=EI,7,IF(IChar4=EI.64,3,8))))))*_TM4</f>
        <v>#N/A</v>
      </c>
      <c r="W655" t="str">
        <f>VLOOKUP(K655/Iset5,IDMTData,IF(IChar5=NI1.3,6,IF(IChar5=NI3.0,4,IF(IChar5=VI,5,IF(IChar5=EI,7,IF(IChar5=EI.64,3,8))))))*_TM5</f>
        <v>#N/A</v>
      </c>
      <c r="Z655" s="58" t="str">
        <f t="shared" ref="Z655:AB655" si="1230">NA()</f>
        <v>#N/A</v>
      </c>
      <c r="AA655" s="58" t="str">
        <f t="shared" si="1230"/>
        <v>#N/A</v>
      </c>
      <c r="AB655" s="58" t="str">
        <f t="shared" si="1230"/>
        <v>#N/A</v>
      </c>
    </row>
    <row r="656" ht="12.75" customHeight="1">
      <c r="K656" s="57">
        <v>10200.0</v>
      </c>
      <c r="L656" s="58" t="str">
        <f t="shared" ref="L656:P656" si="1231">IF(S656=S655,NA(),S656)</f>
        <v>#N/A</v>
      </c>
      <c r="M656" s="58" t="str">
        <f t="shared" si="1231"/>
        <v>#N/A</v>
      </c>
      <c r="N656" s="58" t="str">
        <f t="shared" si="1231"/>
        <v>#N/A</v>
      </c>
      <c r="O656" s="58" t="str">
        <f t="shared" si="1231"/>
        <v>#N/A</v>
      </c>
      <c r="P656" s="58" t="str">
        <f t="shared" si="1231"/>
        <v>#N/A</v>
      </c>
      <c r="Q656" s="58"/>
      <c r="S656" t="str">
        <f>VLOOKUP(K656/Iset1,IDMTData,IF(IChar1=NI1.3,6,IF(IChar1=NI3.0,4,IF(IChar1=VI,5,IF(IChar1=EI,7,IF(IChar1=EI.64,3,8))))))*_TM1</f>
        <v>0.2970598624</v>
      </c>
      <c r="T656" t="str">
        <f>VLOOKUP(K656/Iset2,IDMTData,IF(IChar2=NI1.3,6,IF(IChar2=NI3.0,4,IF(IChar2=VI,5,IF(IChar2=EI,7,IF(IChar2=EI.64,3,8))))))*_TM2</f>
        <v>0.2267356367</v>
      </c>
      <c r="U656" t="str">
        <f>VLOOKUP(K656/Iset3,IDMTData,IF(IChar3=NI1.3,6,IF(IChar3=NI3.0,4,IF(IChar3=VI,5,IF(IChar3=EI,7,IF(IChar3=EI.64,3,8))))))*_TM3</f>
        <v>#N/A</v>
      </c>
      <c r="V656" t="str">
        <f>VLOOKUP(K656/Iset4,IDMTData,IF(IChar4=NI1.3,6,IF(IChar4=NI3.0,4,IF(IChar4=VI,5,IF(IChar4=EI,7,IF(IChar4=EI.64,3,8))))))*_TM4</f>
        <v>#N/A</v>
      </c>
      <c r="W656" t="str">
        <f>VLOOKUP(K656/Iset5,IDMTData,IF(IChar5=NI1.3,6,IF(IChar5=NI3.0,4,IF(IChar5=VI,5,IF(IChar5=EI,7,IF(IChar5=EI.64,3,8))))))*_TM5</f>
        <v>#N/A</v>
      </c>
      <c r="Z656" s="58" t="str">
        <f t="shared" ref="Z656:AB656" si="1232">NA()</f>
        <v>#N/A</v>
      </c>
      <c r="AA656" s="58" t="str">
        <f t="shared" si="1232"/>
        <v>#N/A</v>
      </c>
      <c r="AB656" s="58" t="str">
        <f t="shared" si="1232"/>
        <v>#N/A</v>
      </c>
    </row>
    <row r="657" ht="12.75" customHeight="1">
      <c r="K657" s="57">
        <v>10300.0</v>
      </c>
      <c r="L657" s="58" t="str">
        <f t="shared" ref="L657:P657" si="1233">IF(S657=S656,NA(),S657)</f>
        <v>#N/A</v>
      </c>
      <c r="M657" s="58" t="str">
        <f t="shared" si="1233"/>
        <v>#N/A</v>
      </c>
      <c r="N657" s="58" t="str">
        <f t="shared" si="1233"/>
        <v>#N/A</v>
      </c>
      <c r="O657" s="58" t="str">
        <f t="shared" si="1233"/>
        <v>#N/A</v>
      </c>
      <c r="P657" s="58" t="str">
        <f t="shared" si="1233"/>
        <v>#N/A</v>
      </c>
      <c r="Q657" s="58"/>
      <c r="S657" t="str">
        <f>VLOOKUP(K657/Iset1,IDMTData,IF(IChar1=NI1.3,6,IF(IChar1=NI3.0,4,IF(IChar1=VI,5,IF(IChar1=EI,7,IF(IChar1=EI.64,3,8))))))*_TM1</f>
        <v>0.2970598624</v>
      </c>
      <c r="T657" t="str">
        <f>VLOOKUP(K657/Iset2,IDMTData,IF(IChar2=NI1.3,6,IF(IChar2=NI3.0,4,IF(IChar2=VI,5,IF(IChar2=EI,7,IF(IChar2=EI.64,3,8))))))*_TM2</f>
        <v>0.2267356367</v>
      </c>
      <c r="U657" t="str">
        <f>VLOOKUP(K657/Iset3,IDMTData,IF(IChar3=NI1.3,6,IF(IChar3=NI3.0,4,IF(IChar3=VI,5,IF(IChar3=EI,7,IF(IChar3=EI.64,3,8))))))*_TM3</f>
        <v>#N/A</v>
      </c>
      <c r="V657" t="str">
        <f>VLOOKUP(K657/Iset4,IDMTData,IF(IChar4=NI1.3,6,IF(IChar4=NI3.0,4,IF(IChar4=VI,5,IF(IChar4=EI,7,IF(IChar4=EI.64,3,8))))))*_TM4</f>
        <v>#N/A</v>
      </c>
      <c r="W657" t="str">
        <f>VLOOKUP(K657/Iset5,IDMTData,IF(IChar5=NI1.3,6,IF(IChar5=NI3.0,4,IF(IChar5=VI,5,IF(IChar5=EI,7,IF(IChar5=EI.64,3,8))))))*_TM5</f>
        <v>#N/A</v>
      </c>
      <c r="Z657" s="58" t="str">
        <f t="shared" ref="Z657:AB657" si="1234">NA()</f>
        <v>#N/A</v>
      </c>
      <c r="AA657" s="58" t="str">
        <f t="shared" si="1234"/>
        <v>#N/A</v>
      </c>
      <c r="AB657" s="58" t="str">
        <f t="shared" si="1234"/>
        <v>#N/A</v>
      </c>
    </row>
    <row r="658" ht="12.75" customHeight="1">
      <c r="K658" s="57">
        <v>10400.0</v>
      </c>
      <c r="L658" s="58" t="str">
        <f t="shared" ref="L658:P658" si="1235">IF(S658=S657,NA(),S658)</f>
        <v>#N/A</v>
      </c>
      <c r="M658" s="58" t="str">
        <f t="shared" si="1235"/>
        <v>#N/A</v>
      </c>
      <c r="N658" s="58" t="str">
        <f t="shared" si="1235"/>
        <v>#N/A</v>
      </c>
      <c r="O658" s="58" t="str">
        <f t="shared" si="1235"/>
        <v>#N/A</v>
      </c>
      <c r="P658" s="58" t="str">
        <f t="shared" si="1235"/>
        <v>#N/A</v>
      </c>
      <c r="Q658" s="58"/>
      <c r="S658" t="str">
        <f>VLOOKUP(K658/Iset1,IDMTData,IF(IChar1=NI1.3,6,IF(IChar1=NI3.0,4,IF(IChar1=VI,5,IF(IChar1=EI,7,IF(IChar1=EI.64,3,8))))))*_TM1</f>
        <v>0.2970598624</v>
      </c>
      <c r="T658" t="str">
        <f>VLOOKUP(K658/Iset2,IDMTData,IF(IChar2=NI1.3,6,IF(IChar2=NI3.0,4,IF(IChar2=VI,5,IF(IChar2=EI,7,IF(IChar2=EI.64,3,8))))))*_TM2</f>
        <v>0.2267356367</v>
      </c>
      <c r="U658" t="str">
        <f>VLOOKUP(K658/Iset3,IDMTData,IF(IChar3=NI1.3,6,IF(IChar3=NI3.0,4,IF(IChar3=VI,5,IF(IChar3=EI,7,IF(IChar3=EI.64,3,8))))))*_TM3</f>
        <v>#N/A</v>
      </c>
      <c r="V658" t="str">
        <f>VLOOKUP(K658/Iset4,IDMTData,IF(IChar4=NI1.3,6,IF(IChar4=NI3.0,4,IF(IChar4=VI,5,IF(IChar4=EI,7,IF(IChar4=EI.64,3,8))))))*_TM4</f>
        <v>#N/A</v>
      </c>
      <c r="W658" t="str">
        <f>VLOOKUP(K658/Iset5,IDMTData,IF(IChar5=NI1.3,6,IF(IChar5=NI3.0,4,IF(IChar5=VI,5,IF(IChar5=EI,7,IF(IChar5=EI.64,3,8))))))*_TM5</f>
        <v>#N/A</v>
      </c>
      <c r="Z658" s="58" t="str">
        <f t="shared" ref="Z658:AB658" si="1236">NA()</f>
        <v>#N/A</v>
      </c>
      <c r="AA658" s="58" t="str">
        <f t="shared" si="1236"/>
        <v>#N/A</v>
      </c>
      <c r="AB658" s="58" t="str">
        <f t="shared" si="1236"/>
        <v>#N/A</v>
      </c>
    </row>
    <row r="659" ht="12.75" customHeight="1">
      <c r="K659" s="57">
        <v>10500.0</v>
      </c>
      <c r="L659" s="58" t="str">
        <f t="shared" ref="L659:P659" si="1237">IF(S659=S658,NA(),S659)</f>
        <v>0.2908</v>
      </c>
      <c r="M659" s="58" t="str">
        <f t="shared" si="1237"/>
        <v>#N/A</v>
      </c>
      <c r="N659" s="58" t="str">
        <f t="shared" si="1237"/>
        <v>#N/A</v>
      </c>
      <c r="O659" s="58" t="str">
        <f t="shared" si="1237"/>
        <v>#N/A</v>
      </c>
      <c r="P659" s="58" t="str">
        <f t="shared" si="1237"/>
        <v>#N/A</v>
      </c>
      <c r="Q659" s="58"/>
      <c r="S659" t="str">
        <f>VLOOKUP(K659/Iset1,IDMTData,IF(IChar1=NI1.3,6,IF(IChar1=NI3.0,4,IF(IChar1=VI,5,IF(IChar1=EI,7,IF(IChar1=EI.64,3,8))))))*_TM1</f>
        <v>0.2907529862</v>
      </c>
      <c r="T659" t="str">
        <f>VLOOKUP(K659/Iset2,IDMTData,IF(IChar2=NI1.3,6,IF(IChar2=NI3.0,4,IF(IChar2=VI,5,IF(IChar2=EI,7,IF(IChar2=EI.64,3,8))))))*_TM2</f>
        <v>0.2267356367</v>
      </c>
      <c r="U659" t="str">
        <f>VLOOKUP(K659/Iset3,IDMTData,IF(IChar3=NI1.3,6,IF(IChar3=NI3.0,4,IF(IChar3=VI,5,IF(IChar3=EI,7,IF(IChar3=EI.64,3,8))))))*_TM3</f>
        <v>#N/A</v>
      </c>
      <c r="V659" t="str">
        <f>VLOOKUP(K659/Iset4,IDMTData,IF(IChar4=NI1.3,6,IF(IChar4=NI3.0,4,IF(IChar4=VI,5,IF(IChar4=EI,7,IF(IChar4=EI.64,3,8))))))*_TM4</f>
        <v>#N/A</v>
      </c>
      <c r="W659" t="str">
        <f>VLOOKUP(K659/Iset5,IDMTData,IF(IChar5=NI1.3,6,IF(IChar5=NI3.0,4,IF(IChar5=VI,5,IF(IChar5=EI,7,IF(IChar5=EI.64,3,8))))))*_TM5</f>
        <v>#N/A</v>
      </c>
      <c r="Z659" s="58" t="str">
        <f t="shared" ref="Z659:AB659" si="1238">NA()</f>
        <v>#N/A</v>
      </c>
      <c r="AA659" s="58" t="str">
        <f t="shared" si="1238"/>
        <v>#N/A</v>
      </c>
      <c r="AB659" s="58" t="str">
        <f t="shared" si="1238"/>
        <v>#N/A</v>
      </c>
    </row>
    <row r="660" ht="12.75" customHeight="1">
      <c r="K660" s="57">
        <v>10600.0</v>
      </c>
      <c r="L660" s="58" t="str">
        <f t="shared" ref="L660:P660" si="1239">IF(S660=S659,NA(),S660)</f>
        <v>#N/A</v>
      </c>
      <c r="M660" s="58" t="str">
        <f t="shared" si="1239"/>
        <v>#N/A</v>
      </c>
      <c r="N660" s="58" t="str">
        <f t="shared" si="1239"/>
        <v>#N/A</v>
      </c>
      <c r="O660" s="58" t="str">
        <f t="shared" si="1239"/>
        <v>#N/A</v>
      </c>
      <c r="P660" s="58" t="str">
        <f t="shared" si="1239"/>
        <v>#N/A</v>
      </c>
      <c r="Q660" s="58"/>
      <c r="S660" t="str">
        <f>VLOOKUP(K660/Iset1,IDMTData,IF(IChar1=NI1.3,6,IF(IChar1=NI3.0,4,IF(IChar1=VI,5,IF(IChar1=EI,7,IF(IChar1=EI.64,3,8))))))*_TM1</f>
        <v>0.2907529862</v>
      </c>
      <c r="T660" t="str">
        <f>VLOOKUP(K660/Iset2,IDMTData,IF(IChar2=NI1.3,6,IF(IChar2=NI3.0,4,IF(IChar2=VI,5,IF(IChar2=EI,7,IF(IChar2=EI.64,3,8))))))*_TM2</f>
        <v>0.2267356367</v>
      </c>
      <c r="U660" t="str">
        <f>VLOOKUP(K660/Iset3,IDMTData,IF(IChar3=NI1.3,6,IF(IChar3=NI3.0,4,IF(IChar3=VI,5,IF(IChar3=EI,7,IF(IChar3=EI.64,3,8))))))*_TM3</f>
        <v>#N/A</v>
      </c>
      <c r="V660" t="str">
        <f>VLOOKUP(K660/Iset4,IDMTData,IF(IChar4=NI1.3,6,IF(IChar4=NI3.0,4,IF(IChar4=VI,5,IF(IChar4=EI,7,IF(IChar4=EI.64,3,8))))))*_TM4</f>
        <v>#N/A</v>
      </c>
      <c r="W660" t="str">
        <f>VLOOKUP(K660/Iset5,IDMTData,IF(IChar5=NI1.3,6,IF(IChar5=NI3.0,4,IF(IChar5=VI,5,IF(IChar5=EI,7,IF(IChar5=EI.64,3,8))))))*_TM5</f>
        <v>#N/A</v>
      </c>
      <c r="Z660" s="58" t="str">
        <f t="shared" ref="Z660:AB660" si="1240">NA()</f>
        <v>#N/A</v>
      </c>
      <c r="AA660" s="58" t="str">
        <f t="shared" si="1240"/>
        <v>#N/A</v>
      </c>
      <c r="AB660" s="58" t="str">
        <f t="shared" si="1240"/>
        <v>#N/A</v>
      </c>
    </row>
    <row r="661" ht="12.75" customHeight="1">
      <c r="K661" s="57">
        <v>10700.0</v>
      </c>
      <c r="L661" s="58" t="str">
        <f t="shared" ref="L661:P661" si="1241">IF(S661=S660,NA(),S661)</f>
        <v>#N/A</v>
      </c>
      <c r="M661" s="58" t="str">
        <f t="shared" si="1241"/>
        <v>#N/A</v>
      </c>
      <c r="N661" s="58" t="str">
        <f t="shared" si="1241"/>
        <v>#N/A</v>
      </c>
      <c r="O661" s="58" t="str">
        <f t="shared" si="1241"/>
        <v>#N/A</v>
      </c>
      <c r="P661" s="58" t="str">
        <f t="shared" si="1241"/>
        <v>#N/A</v>
      </c>
      <c r="Q661" s="58"/>
      <c r="S661" t="str">
        <f>VLOOKUP(K661/Iset1,IDMTData,IF(IChar1=NI1.3,6,IF(IChar1=NI3.0,4,IF(IChar1=VI,5,IF(IChar1=EI,7,IF(IChar1=EI.64,3,8))))))*_TM1</f>
        <v>0.2907529862</v>
      </c>
      <c r="T661" t="str">
        <f>VLOOKUP(K661/Iset2,IDMTData,IF(IChar2=NI1.3,6,IF(IChar2=NI3.0,4,IF(IChar2=VI,5,IF(IChar2=EI,7,IF(IChar2=EI.64,3,8))))))*_TM2</f>
        <v>0.2267356367</v>
      </c>
      <c r="U661" t="str">
        <f>VLOOKUP(K661/Iset3,IDMTData,IF(IChar3=NI1.3,6,IF(IChar3=NI3.0,4,IF(IChar3=VI,5,IF(IChar3=EI,7,IF(IChar3=EI.64,3,8))))))*_TM3</f>
        <v>#N/A</v>
      </c>
      <c r="V661" t="str">
        <f>VLOOKUP(K661/Iset4,IDMTData,IF(IChar4=NI1.3,6,IF(IChar4=NI3.0,4,IF(IChar4=VI,5,IF(IChar4=EI,7,IF(IChar4=EI.64,3,8))))))*_TM4</f>
        <v>#N/A</v>
      </c>
      <c r="W661" t="str">
        <f>VLOOKUP(K661/Iset5,IDMTData,IF(IChar5=NI1.3,6,IF(IChar5=NI3.0,4,IF(IChar5=VI,5,IF(IChar5=EI,7,IF(IChar5=EI.64,3,8))))))*_TM5</f>
        <v>#N/A</v>
      </c>
      <c r="Z661" s="58" t="str">
        <f t="shared" ref="Z661:AB661" si="1242">NA()</f>
        <v>#N/A</v>
      </c>
      <c r="AA661" s="58" t="str">
        <f t="shared" si="1242"/>
        <v>#N/A</v>
      </c>
      <c r="AB661" s="58" t="str">
        <f t="shared" si="1242"/>
        <v>#N/A</v>
      </c>
    </row>
    <row r="662" ht="12.75" customHeight="1">
      <c r="K662" s="57">
        <v>10800.0</v>
      </c>
      <c r="L662" s="58" t="str">
        <f t="shared" ref="L662:P662" si="1243">IF(S662=S661,NA(),S662)</f>
        <v>#N/A</v>
      </c>
      <c r="M662" s="58" t="str">
        <f t="shared" si="1243"/>
        <v>#N/A</v>
      </c>
      <c r="N662" s="58" t="str">
        <f t="shared" si="1243"/>
        <v>#N/A</v>
      </c>
      <c r="O662" s="58" t="str">
        <f t="shared" si="1243"/>
        <v>#N/A</v>
      </c>
      <c r="P662" s="58" t="str">
        <f t="shared" si="1243"/>
        <v>#N/A</v>
      </c>
      <c r="Q662" s="58"/>
      <c r="S662" t="str">
        <f>VLOOKUP(K662/Iset1,IDMTData,IF(IChar1=NI1.3,6,IF(IChar1=NI3.0,4,IF(IChar1=VI,5,IF(IChar1=EI,7,IF(IChar1=EI.64,3,8))))))*_TM1</f>
        <v>0.2907529862</v>
      </c>
      <c r="T662" t="str">
        <f>VLOOKUP(K662/Iset2,IDMTData,IF(IChar2=NI1.3,6,IF(IChar2=NI3.0,4,IF(IChar2=VI,5,IF(IChar2=EI,7,IF(IChar2=EI.64,3,8))))))*_TM2</f>
        <v>0.2267356367</v>
      </c>
      <c r="U662" t="str">
        <f>VLOOKUP(K662/Iset3,IDMTData,IF(IChar3=NI1.3,6,IF(IChar3=NI3.0,4,IF(IChar3=VI,5,IF(IChar3=EI,7,IF(IChar3=EI.64,3,8))))))*_TM3</f>
        <v>#N/A</v>
      </c>
      <c r="V662" t="str">
        <f>VLOOKUP(K662/Iset4,IDMTData,IF(IChar4=NI1.3,6,IF(IChar4=NI3.0,4,IF(IChar4=VI,5,IF(IChar4=EI,7,IF(IChar4=EI.64,3,8))))))*_TM4</f>
        <v>#N/A</v>
      </c>
      <c r="W662" t="str">
        <f>VLOOKUP(K662/Iset5,IDMTData,IF(IChar5=NI1.3,6,IF(IChar5=NI3.0,4,IF(IChar5=VI,5,IF(IChar5=EI,7,IF(IChar5=EI.64,3,8))))))*_TM5</f>
        <v>#N/A</v>
      </c>
      <c r="Z662" s="58" t="str">
        <f t="shared" ref="Z662:AB662" si="1244">NA()</f>
        <v>#N/A</v>
      </c>
      <c r="AA662" s="58" t="str">
        <f t="shared" si="1244"/>
        <v>#N/A</v>
      </c>
      <c r="AB662" s="58" t="str">
        <f t="shared" si="1244"/>
        <v>#N/A</v>
      </c>
    </row>
    <row r="663" ht="12.75" customHeight="1">
      <c r="K663" s="57">
        <v>10900.0</v>
      </c>
      <c r="L663" s="58" t="str">
        <f t="shared" ref="L663:P663" si="1245">IF(S663=S662,NA(),S663)</f>
        <v>#N/A</v>
      </c>
      <c r="M663" s="58" t="str">
        <f t="shared" si="1245"/>
        <v>#N/A</v>
      </c>
      <c r="N663" s="58" t="str">
        <f t="shared" si="1245"/>
        <v>#N/A</v>
      </c>
      <c r="O663" s="58" t="str">
        <f t="shared" si="1245"/>
        <v>#N/A</v>
      </c>
      <c r="P663" s="58" t="str">
        <f t="shared" si="1245"/>
        <v>#N/A</v>
      </c>
      <c r="Q663" s="58"/>
      <c r="S663" t="str">
        <f>VLOOKUP(K663/Iset1,IDMTData,IF(IChar1=NI1.3,6,IF(IChar1=NI3.0,4,IF(IChar1=VI,5,IF(IChar1=EI,7,IF(IChar1=EI.64,3,8))))))*_TM1</f>
        <v>0.2907529862</v>
      </c>
      <c r="T663" t="str">
        <f>VLOOKUP(K663/Iset2,IDMTData,IF(IChar2=NI1.3,6,IF(IChar2=NI3.0,4,IF(IChar2=VI,5,IF(IChar2=EI,7,IF(IChar2=EI.64,3,8))))))*_TM2</f>
        <v>0.2267356367</v>
      </c>
      <c r="U663" t="str">
        <f>VLOOKUP(K663/Iset3,IDMTData,IF(IChar3=NI1.3,6,IF(IChar3=NI3.0,4,IF(IChar3=VI,5,IF(IChar3=EI,7,IF(IChar3=EI.64,3,8))))))*_TM3</f>
        <v>#N/A</v>
      </c>
      <c r="V663" t="str">
        <f>VLOOKUP(K663/Iset4,IDMTData,IF(IChar4=NI1.3,6,IF(IChar4=NI3.0,4,IF(IChar4=VI,5,IF(IChar4=EI,7,IF(IChar4=EI.64,3,8))))))*_TM4</f>
        <v>#N/A</v>
      </c>
      <c r="W663" t="str">
        <f>VLOOKUP(K663/Iset5,IDMTData,IF(IChar5=NI1.3,6,IF(IChar5=NI3.0,4,IF(IChar5=VI,5,IF(IChar5=EI,7,IF(IChar5=EI.64,3,8))))))*_TM5</f>
        <v>#N/A</v>
      </c>
      <c r="Z663" s="58" t="str">
        <f t="shared" ref="Z663:AB663" si="1246">NA()</f>
        <v>#N/A</v>
      </c>
      <c r="AA663" s="58" t="str">
        <f t="shared" si="1246"/>
        <v>#N/A</v>
      </c>
      <c r="AB663" s="58" t="str">
        <f t="shared" si="1246"/>
        <v>#N/A</v>
      </c>
    </row>
    <row r="664" ht="12.75" customHeight="1">
      <c r="K664" s="57">
        <v>11000.0</v>
      </c>
      <c r="L664" s="58" t="str">
        <f t="shared" ref="L664:P664" si="1247">IF(S664=S663,NA(),S664)</f>
        <v>0.2850</v>
      </c>
      <c r="M664" s="58" t="str">
        <f t="shared" si="1247"/>
        <v>#N/A</v>
      </c>
      <c r="N664" s="58" t="str">
        <f t="shared" si="1247"/>
        <v>#N/A</v>
      </c>
      <c r="O664" s="58" t="str">
        <f t="shared" si="1247"/>
        <v>#N/A</v>
      </c>
      <c r="P664" s="58" t="str">
        <f t="shared" si="1247"/>
        <v>#N/A</v>
      </c>
      <c r="Q664" s="58"/>
      <c r="S664" t="str">
        <f>VLOOKUP(K664/Iset1,IDMTData,IF(IChar1=NI1.3,6,IF(IChar1=NI3.0,4,IF(IChar1=VI,5,IF(IChar1=EI,7,IF(IChar1=EI.64,3,8))))))*_TM1</f>
        <v>0.2849786227</v>
      </c>
      <c r="T664" t="str">
        <f>VLOOKUP(K664/Iset2,IDMTData,IF(IChar2=NI1.3,6,IF(IChar2=NI3.0,4,IF(IChar2=VI,5,IF(IChar2=EI,7,IF(IChar2=EI.64,3,8))))))*_TM2</f>
        <v>0.2267356367</v>
      </c>
      <c r="U664" t="str">
        <f>VLOOKUP(K664/Iset3,IDMTData,IF(IChar3=NI1.3,6,IF(IChar3=NI3.0,4,IF(IChar3=VI,5,IF(IChar3=EI,7,IF(IChar3=EI.64,3,8))))))*_TM3</f>
        <v>#N/A</v>
      </c>
      <c r="V664" t="str">
        <f>VLOOKUP(K664/Iset4,IDMTData,IF(IChar4=NI1.3,6,IF(IChar4=NI3.0,4,IF(IChar4=VI,5,IF(IChar4=EI,7,IF(IChar4=EI.64,3,8))))))*_TM4</f>
        <v>#N/A</v>
      </c>
      <c r="W664" t="str">
        <f>VLOOKUP(K664/Iset5,IDMTData,IF(IChar5=NI1.3,6,IF(IChar5=NI3.0,4,IF(IChar5=VI,5,IF(IChar5=EI,7,IF(IChar5=EI.64,3,8))))))*_TM5</f>
        <v>#N/A</v>
      </c>
      <c r="Z664" s="58" t="str">
        <f t="shared" ref="Z664:AA664" si="1248">NA()</f>
        <v>#N/A</v>
      </c>
      <c r="AA664" s="58" t="str">
        <f t="shared" si="1248"/>
        <v>#N/A</v>
      </c>
      <c r="AB664" t="str">
        <f>VLOOKUP(K664/3200,IDMTData,3)*0.1</f>
        <v>0.4760037394</v>
      </c>
    </row>
    <row r="665" ht="12.75" customHeight="1">
      <c r="K665" s="57">
        <v>11100.0</v>
      </c>
      <c r="L665" s="58" t="str">
        <f t="shared" ref="L665:P665" si="1249">IF(S665=S664,NA(),S665)</f>
        <v>#N/A</v>
      </c>
      <c r="M665" s="58" t="str">
        <f t="shared" si="1249"/>
        <v>#N/A</v>
      </c>
      <c r="N665" s="58" t="str">
        <f t="shared" si="1249"/>
        <v>#N/A</v>
      </c>
      <c r="O665" s="58" t="str">
        <f t="shared" si="1249"/>
        <v>#N/A</v>
      </c>
      <c r="P665" s="58" t="str">
        <f t="shared" si="1249"/>
        <v>#N/A</v>
      </c>
      <c r="Q665" s="58"/>
      <c r="S665" t="str">
        <f>VLOOKUP(K665/Iset1,IDMTData,IF(IChar1=NI1.3,6,IF(IChar1=NI3.0,4,IF(IChar1=VI,5,IF(IChar1=EI,7,IF(IChar1=EI.64,3,8))))))*_TM1</f>
        <v>0.2849786227</v>
      </c>
      <c r="T665" t="str">
        <f>VLOOKUP(K665/Iset2,IDMTData,IF(IChar2=NI1.3,6,IF(IChar2=NI3.0,4,IF(IChar2=VI,5,IF(IChar2=EI,7,IF(IChar2=EI.64,3,8))))))*_TM2</f>
        <v>0.2267356367</v>
      </c>
      <c r="U665" t="str">
        <f>VLOOKUP(K665/Iset3,IDMTData,IF(IChar3=NI1.3,6,IF(IChar3=NI3.0,4,IF(IChar3=VI,5,IF(IChar3=EI,7,IF(IChar3=EI.64,3,8))))))*_TM3</f>
        <v>#N/A</v>
      </c>
      <c r="V665" t="str">
        <f>VLOOKUP(K665/Iset4,IDMTData,IF(IChar4=NI1.3,6,IF(IChar4=NI3.0,4,IF(IChar4=VI,5,IF(IChar4=EI,7,IF(IChar4=EI.64,3,8))))))*_TM4</f>
        <v>#N/A</v>
      </c>
      <c r="W665" t="str">
        <f>VLOOKUP(K665/Iset5,IDMTData,IF(IChar5=NI1.3,6,IF(IChar5=NI3.0,4,IF(IChar5=VI,5,IF(IChar5=EI,7,IF(IChar5=EI.64,3,8))))))*_TM5</f>
        <v>#N/A</v>
      </c>
      <c r="Z665" s="58" t="str">
        <f t="shared" ref="Z665:AB665" si="1250">NA()</f>
        <v>#N/A</v>
      </c>
      <c r="AA665" s="58" t="str">
        <f t="shared" si="1250"/>
        <v>#N/A</v>
      </c>
      <c r="AB665" s="58" t="str">
        <f t="shared" si="1250"/>
        <v>#N/A</v>
      </c>
    </row>
    <row r="666" ht="12.75" customHeight="1">
      <c r="K666" s="57">
        <v>11200.0</v>
      </c>
      <c r="L666" s="58" t="str">
        <f t="shared" ref="L666:P666" si="1251">IF(S666=S665,NA(),S666)</f>
        <v>#N/A</v>
      </c>
      <c r="M666" s="58" t="str">
        <f t="shared" si="1251"/>
        <v>#N/A</v>
      </c>
      <c r="N666" s="58" t="str">
        <f t="shared" si="1251"/>
        <v>#N/A</v>
      </c>
      <c r="O666" s="58" t="str">
        <f t="shared" si="1251"/>
        <v>#N/A</v>
      </c>
      <c r="P666" s="58" t="str">
        <f t="shared" si="1251"/>
        <v>#N/A</v>
      </c>
      <c r="Q666" s="58"/>
      <c r="S666" t="str">
        <f>VLOOKUP(K666/Iset1,IDMTData,IF(IChar1=NI1.3,6,IF(IChar1=NI3.0,4,IF(IChar1=VI,5,IF(IChar1=EI,7,IF(IChar1=EI.64,3,8))))))*_TM1</f>
        <v>0.2849786227</v>
      </c>
      <c r="T666" t="str">
        <f>VLOOKUP(K666/Iset2,IDMTData,IF(IChar2=NI1.3,6,IF(IChar2=NI3.0,4,IF(IChar2=VI,5,IF(IChar2=EI,7,IF(IChar2=EI.64,3,8))))))*_TM2</f>
        <v>0.2267356367</v>
      </c>
      <c r="U666" t="str">
        <f>VLOOKUP(K666/Iset3,IDMTData,IF(IChar3=NI1.3,6,IF(IChar3=NI3.0,4,IF(IChar3=VI,5,IF(IChar3=EI,7,IF(IChar3=EI.64,3,8))))))*_TM3</f>
        <v>#N/A</v>
      </c>
      <c r="V666" t="str">
        <f>VLOOKUP(K666/Iset4,IDMTData,IF(IChar4=NI1.3,6,IF(IChar4=NI3.0,4,IF(IChar4=VI,5,IF(IChar4=EI,7,IF(IChar4=EI.64,3,8))))))*_TM4</f>
        <v>#N/A</v>
      </c>
      <c r="W666" t="str">
        <f>VLOOKUP(K666/Iset5,IDMTData,IF(IChar5=NI1.3,6,IF(IChar5=NI3.0,4,IF(IChar5=VI,5,IF(IChar5=EI,7,IF(IChar5=EI.64,3,8))))))*_TM5</f>
        <v>#N/A</v>
      </c>
      <c r="Z666" s="58" t="str">
        <f t="shared" ref="Z666:AB666" si="1252">NA()</f>
        <v>#N/A</v>
      </c>
      <c r="AA666" s="58" t="str">
        <f t="shared" si="1252"/>
        <v>#N/A</v>
      </c>
      <c r="AB666" s="58" t="str">
        <f t="shared" si="1252"/>
        <v>#N/A</v>
      </c>
    </row>
    <row r="667" ht="12.75" customHeight="1">
      <c r="K667" s="57">
        <v>11300.0</v>
      </c>
      <c r="L667" s="58" t="str">
        <f t="shared" ref="L667:P667" si="1253">IF(S667=S666,NA(),S667)</f>
        <v>#N/A</v>
      </c>
      <c r="M667" s="58" t="str">
        <f t="shared" si="1253"/>
        <v>#N/A</v>
      </c>
      <c r="N667" s="58" t="str">
        <f t="shared" si="1253"/>
        <v>#N/A</v>
      </c>
      <c r="O667" s="58" t="str">
        <f t="shared" si="1253"/>
        <v>#N/A</v>
      </c>
      <c r="P667" s="58" t="str">
        <f t="shared" si="1253"/>
        <v>#N/A</v>
      </c>
      <c r="Q667" s="58"/>
      <c r="S667" t="str">
        <f>VLOOKUP(K667/Iset1,IDMTData,IF(IChar1=NI1.3,6,IF(IChar1=NI3.0,4,IF(IChar1=VI,5,IF(IChar1=EI,7,IF(IChar1=EI.64,3,8))))))*_TM1</f>
        <v>0.2849786227</v>
      </c>
      <c r="T667" t="str">
        <f>VLOOKUP(K667/Iset2,IDMTData,IF(IChar2=NI1.3,6,IF(IChar2=NI3.0,4,IF(IChar2=VI,5,IF(IChar2=EI,7,IF(IChar2=EI.64,3,8))))))*_TM2</f>
        <v>0.2267356367</v>
      </c>
      <c r="U667" t="str">
        <f>VLOOKUP(K667/Iset3,IDMTData,IF(IChar3=NI1.3,6,IF(IChar3=NI3.0,4,IF(IChar3=VI,5,IF(IChar3=EI,7,IF(IChar3=EI.64,3,8))))))*_TM3</f>
        <v>#N/A</v>
      </c>
      <c r="V667" t="str">
        <f>VLOOKUP(K667/Iset4,IDMTData,IF(IChar4=NI1.3,6,IF(IChar4=NI3.0,4,IF(IChar4=VI,5,IF(IChar4=EI,7,IF(IChar4=EI.64,3,8))))))*_TM4</f>
        <v>#N/A</v>
      </c>
      <c r="W667" t="str">
        <f>VLOOKUP(K667/Iset5,IDMTData,IF(IChar5=NI1.3,6,IF(IChar5=NI3.0,4,IF(IChar5=VI,5,IF(IChar5=EI,7,IF(IChar5=EI.64,3,8))))))*_TM5</f>
        <v>#N/A</v>
      </c>
      <c r="Z667" s="58" t="str">
        <f t="shared" ref="Z667:AB667" si="1254">NA()</f>
        <v>#N/A</v>
      </c>
      <c r="AA667" s="58" t="str">
        <f t="shared" si="1254"/>
        <v>#N/A</v>
      </c>
      <c r="AB667" s="58" t="str">
        <f t="shared" si="1254"/>
        <v>#N/A</v>
      </c>
    </row>
    <row r="668" ht="12.75" customHeight="1">
      <c r="K668" s="57">
        <v>11400.0</v>
      </c>
      <c r="L668" s="58" t="str">
        <f t="shared" ref="L668:P668" si="1255">IF(S668=S667,NA(),S668)</f>
        <v>#N/A</v>
      </c>
      <c r="M668" s="58" t="str">
        <f t="shared" si="1255"/>
        <v>#N/A</v>
      </c>
      <c r="N668" s="58" t="str">
        <f t="shared" si="1255"/>
        <v>#N/A</v>
      </c>
      <c r="O668" s="58" t="str">
        <f t="shared" si="1255"/>
        <v>#N/A</v>
      </c>
      <c r="P668" s="58" t="str">
        <f t="shared" si="1255"/>
        <v>#N/A</v>
      </c>
      <c r="Q668" s="58"/>
      <c r="S668" t="str">
        <f>VLOOKUP(K668/Iset1,IDMTData,IF(IChar1=NI1.3,6,IF(IChar1=NI3.0,4,IF(IChar1=VI,5,IF(IChar1=EI,7,IF(IChar1=EI.64,3,8))))))*_TM1</f>
        <v>0.2849786227</v>
      </c>
      <c r="T668" t="str">
        <f>VLOOKUP(K668/Iset2,IDMTData,IF(IChar2=NI1.3,6,IF(IChar2=NI3.0,4,IF(IChar2=VI,5,IF(IChar2=EI,7,IF(IChar2=EI.64,3,8))))))*_TM2</f>
        <v>0.2267356367</v>
      </c>
      <c r="U668" t="str">
        <f>VLOOKUP(K668/Iset3,IDMTData,IF(IChar3=NI1.3,6,IF(IChar3=NI3.0,4,IF(IChar3=VI,5,IF(IChar3=EI,7,IF(IChar3=EI.64,3,8))))))*_TM3</f>
        <v>#N/A</v>
      </c>
      <c r="V668" t="str">
        <f>VLOOKUP(K668/Iset4,IDMTData,IF(IChar4=NI1.3,6,IF(IChar4=NI3.0,4,IF(IChar4=VI,5,IF(IChar4=EI,7,IF(IChar4=EI.64,3,8))))))*_TM4</f>
        <v>#N/A</v>
      </c>
      <c r="W668" t="str">
        <f>VLOOKUP(K668/Iset5,IDMTData,IF(IChar5=NI1.3,6,IF(IChar5=NI3.0,4,IF(IChar5=VI,5,IF(IChar5=EI,7,IF(IChar5=EI.64,3,8))))))*_TM5</f>
        <v>#N/A</v>
      </c>
      <c r="Z668" s="58" t="str">
        <f t="shared" ref="Z668:AB668" si="1256">NA()</f>
        <v>#N/A</v>
      </c>
      <c r="AA668" s="58" t="str">
        <f t="shared" si="1256"/>
        <v>#N/A</v>
      </c>
      <c r="AB668" s="58" t="str">
        <f t="shared" si="1256"/>
        <v>#N/A</v>
      </c>
    </row>
    <row r="669" ht="12.75" customHeight="1">
      <c r="K669" s="57">
        <v>11500.0</v>
      </c>
      <c r="L669" s="58" t="str">
        <f t="shared" ref="L669:P669" si="1257">IF(S669=S668,NA(),S669)</f>
        <v>0.2797</v>
      </c>
      <c r="M669" s="58" t="str">
        <f t="shared" si="1257"/>
        <v>#N/A</v>
      </c>
      <c r="N669" s="58" t="str">
        <f t="shared" si="1257"/>
        <v>#N/A</v>
      </c>
      <c r="O669" s="58" t="str">
        <f t="shared" si="1257"/>
        <v>#N/A</v>
      </c>
      <c r="P669" s="58" t="str">
        <f t="shared" si="1257"/>
        <v>#N/A</v>
      </c>
      <c r="Q669" s="58"/>
      <c r="S669" t="str">
        <f>VLOOKUP(K669/Iset1,IDMTData,IF(IChar1=NI1.3,6,IF(IChar1=NI3.0,4,IF(IChar1=VI,5,IF(IChar1=EI,7,IF(IChar1=EI.64,3,8))))))*_TM1</f>
        <v>0.2796665421</v>
      </c>
      <c r="T669" t="str">
        <f>VLOOKUP(K669/Iset2,IDMTData,IF(IChar2=NI1.3,6,IF(IChar2=NI3.0,4,IF(IChar2=VI,5,IF(IChar2=EI,7,IF(IChar2=EI.64,3,8))))))*_TM2</f>
        <v>0.2267356367</v>
      </c>
      <c r="U669" t="str">
        <f>VLOOKUP(K669/Iset3,IDMTData,IF(IChar3=NI1.3,6,IF(IChar3=NI3.0,4,IF(IChar3=VI,5,IF(IChar3=EI,7,IF(IChar3=EI.64,3,8))))))*_TM3</f>
        <v>#N/A</v>
      </c>
      <c r="V669" t="str">
        <f>VLOOKUP(K669/Iset4,IDMTData,IF(IChar4=NI1.3,6,IF(IChar4=NI3.0,4,IF(IChar4=VI,5,IF(IChar4=EI,7,IF(IChar4=EI.64,3,8))))))*_TM4</f>
        <v>#N/A</v>
      </c>
      <c r="W669" t="str">
        <f>VLOOKUP(K669/Iset5,IDMTData,IF(IChar5=NI1.3,6,IF(IChar5=NI3.0,4,IF(IChar5=VI,5,IF(IChar5=EI,7,IF(IChar5=EI.64,3,8))))))*_TM5</f>
        <v>#N/A</v>
      </c>
      <c r="Z669" s="58" t="str">
        <f t="shared" ref="Z669:AB669" si="1258">NA()</f>
        <v>#N/A</v>
      </c>
      <c r="AA669" s="58" t="str">
        <f t="shared" si="1258"/>
        <v>#N/A</v>
      </c>
      <c r="AB669" s="58" t="str">
        <f t="shared" si="1258"/>
        <v>#N/A</v>
      </c>
    </row>
    <row r="670" ht="12.75" customHeight="1">
      <c r="K670" s="57">
        <v>11600.0</v>
      </c>
      <c r="L670" s="58" t="str">
        <f t="shared" ref="L670:P670" si="1259">IF(S670=S669,NA(),S670)</f>
        <v>#N/A</v>
      </c>
      <c r="M670" s="58" t="str">
        <f t="shared" si="1259"/>
        <v>#N/A</v>
      </c>
      <c r="N670" s="58" t="str">
        <f t="shared" si="1259"/>
        <v>#N/A</v>
      </c>
      <c r="O670" s="58" t="str">
        <f t="shared" si="1259"/>
        <v>#N/A</v>
      </c>
      <c r="P670" s="58" t="str">
        <f t="shared" si="1259"/>
        <v>#N/A</v>
      </c>
      <c r="Q670" s="58"/>
      <c r="S670" t="str">
        <f>VLOOKUP(K670/Iset1,IDMTData,IF(IChar1=NI1.3,6,IF(IChar1=NI3.0,4,IF(IChar1=VI,5,IF(IChar1=EI,7,IF(IChar1=EI.64,3,8))))))*_TM1</f>
        <v>0.2796665421</v>
      </c>
      <c r="T670" t="str">
        <f>VLOOKUP(K670/Iset2,IDMTData,IF(IChar2=NI1.3,6,IF(IChar2=NI3.0,4,IF(IChar2=VI,5,IF(IChar2=EI,7,IF(IChar2=EI.64,3,8))))))*_TM2</f>
        <v>0.2267356367</v>
      </c>
      <c r="U670" t="str">
        <f>VLOOKUP(K670/Iset3,IDMTData,IF(IChar3=NI1.3,6,IF(IChar3=NI3.0,4,IF(IChar3=VI,5,IF(IChar3=EI,7,IF(IChar3=EI.64,3,8))))))*_TM3</f>
        <v>#N/A</v>
      </c>
      <c r="V670" t="str">
        <f>VLOOKUP(K670/Iset4,IDMTData,IF(IChar4=NI1.3,6,IF(IChar4=NI3.0,4,IF(IChar4=VI,5,IF(IChar4=EI,7,IF(IChar4=EI.64,3,8))))))*_TM4</f>
        <v>#N/A</v>
      </c>
      <c r="W670" t="str">
        <f>VLOOKUP(K670/Iset5,IDMTData,IF(IChar5=NI1.3,6,IF(IChar5=NI3.0,4,IF(IChar5=VI,5,IF(IChar5=EI,7,IF(IChar5=EI.64,3,8))))))*_TM5</f>
        <v>#N/A</v>
      </c>
      <c r="Z670" s="58" t="str">
        <f t="shared" ref="Z670:AB670" si="1260">NA()</f>
        <v>#N/A</v>
      </c>
      <c r="AA670" s="58" t="str">
        <f t="shared" si="1260"/>
        <v>#N/A</v>
      </c>
      <c r="AB670" s="58" t="str">
        <f t="shared" si="1260"/>
        <v>#N/A</v>
      </c>
    </row>
    <row r="671" ht="12.75" customHeight="1">
      <c r="K671" s="57">
        <v>11700.0</v>
      </c>
      <c r="L671" s="58" t="str">
        <f t="shared" ref="L671:P671" si="1261">IF(S671=S670,NA(),S671)</f>
        <v>#N/A</v>
      </c>
      <c r="M671" s="58" t="str">
        <f t="shared" si="1261"/>
        <v>#N/A</v>
      </c>
      <c r="N671" s="58" t="str">
        <f t="shared" si="1261"/>
        <v>#N/A</v>
      </c>
      <c r="O671" s="58" t="str">
        <f t="shared" si="1261"/>
        <v>#N/A</v>
      </c>
      <c r="P671" s="58" t="str">
        <f t="shared" si="1261"/>
        <v>#N/A</v>
      </c>
      <c r="Q671" s="58"/>
      <c r="S671" t="str">
        <f>VLOOKUP(K671/Iset1,IDMTData,IF(IChar1=NI1.3,6,IF(IChar1=NI3.0,4,IF(IChar1=VI,5,IF(IChar1=EI,7,IF(IChar1=EI.64,3,8))))))*_TM1</f>
        <v>0.2796665421</v>
      </c>
      <c r="T671" t="str">
        <f>VLOOKUP(K671/Iset2,IDMTData,IF(IChar2=NI1.3,6,IF(IChar2=NI3.0,4,IF(IChar2=VI,5,IF(IChar2=EI,7,IF(IChar2=EI.64,3,8))))))*_TM2</f>
        <v>0.2267356367</v>
      </c>
      <c r="U671" t="str">
        <f>VLOOKUP(K671/Iset3,IDMTData,IF(IChar3=NI1.3,6,IF(IChar3=NI3.0,4,IF(IChar3=VI,5,IF(IChar3=EI,7,IF(IChar3=EI.64,3,8))))))*_TM3</f>
        <v>#N/A</v>
      </c>
      <c r="V671" t="str">
        <f>VLOOKUP(K671/Iset4,IDMTData,IF(IChar4=NI1.3,6,IF(IChar4=NI3.0,4,IF(IChar4=VI,5,IF(IChar4=EI,7,IF(IChar4=EI.64,3,8))))))*_TM4</f>
        <v>#N/A</v>
      </c>
      <c r="W671" t="str">
        <f>VLOOKUP(K671/Iset5,IDMTData,IF(IChar5=NI1.3,6,IF(IChar5=NI3.0,4,IF(IChar5=VI,5,IF(IChar5=EI,7,IF(IChar5=EI.64,3,8))))))*_TM5</f>
        <v>#N/A</v>
      </c>
      <c r="Z671" s="58" t="str">
        <f t="shared" ref="Z671:AB671" si="1262">NA()</f>
        <v>#N/A</v>
      </c>
      <c r="AA671" s="58" t="str">
        <f t="shared" si="1262"/>
        <v>#N/A</v>
      </c>
      <c r="AB671" s="58" t="str">
        <f t="shared" si="1262"/>
        <v>#N/A</v>
      </c>
    </row>
    <row r="672" ht="12.75" customHeight="1">
      <c r="K672" s="57">
        <v>11800.0</v>
      </c>
      <c r="L672" s="58" t="str">
        <f t="shared" ref="L672:P672" si="1263">IF(S672=S671,NA(),S672)</f>
        <v>#N/A</v>
      </c>
      <c r="M672" s="58" t="str">
        <f t="shared" si="1263"/>
        <v>#N/A</v>
      </c>
      <c r="N672" s="58" t="str">
        <f t="shared" si="1263"/>
        <v>#N/A</v>
      </c>
      <c r="O672" s="58" t="str">
        <f t="shared" si="1263"/>
        <v>#N/A</v>
      </c>
      <c r="P672" s="58" t="str">
        <f t="shared" si="1263"/>
        <v>#N/A</v>
      </c>
      <c r="Q672" s="58"/>
      <c r="S672" t="str">
        <f>VLOOKUP(K672/Iset1,IDMTData,IF(IChar1=NI1.3,6,IF(IChar1=NI3.0,4,IF(IChar1=VI,5,IF(IChar1=EI,7,IF(IChar1=EI.64,3,8))))))*_TM1</f>
        <v>0.2796665421</v>
      </c>
      <c r="T672" t="str">
        <f>VLOOKUP(K672/Iset2,IDMTData,IF(IChar2=NI1.3,6,IF(IChar2=NI3.0,4,IF(IChar2=VI,5,IF(IChar2=EI,7,IF(IChar2=EI.64,3,8))))))*_TM2</f>
        <v>0.2267356367</v>
      </c>
      <c r="U672" t="str">
        <f>VLOOKUP(K672/Iset3,IDMTData,IF(IChar3=NI1.3,6,IF(IChar3=NI3.0,4,IF(IChar3=VI,5,IF(IChar3=EI,7,IF(IChar3=EI.64,3,8))))))*_TM3</f>
        <v>#N/A</v>
      </c>
      <c r="V672" t="str">
        <f>VLOOKUP(K672/Iset4,IDMTData,IF(IChar4=NI1.3,6,IF(IChar4=NI3.0,4,IF(IChar4=VI,5,IF(IChar4=EI,7,IF(IChar4=EI.64,3,8))))))*_TM4</f>
        <v>#N/A</v>
      </c>
      <c r="W672" t="str">
        <f>VLOOKUP(K672/Iset5,IDMTData,IF(IChar5=NI1.3,6,IF(IChar5=NI3.0,4,IF(IChar5=VI,5,IF(IChar5=EI,7,IF(IChar5=EI.64,3,8))))))*_TM5</f>
        <v>#N/A</v>
      </c>
      <c r="Z672" s="58" t="str">
        <f t="shared" ref="Z672:AB672" si="1264">NA()</f>
        <v>#N/A</v>
      </c>
      <c r="AA672" s="58" t="str">
        <f t="shared" si="1264"/>
        <v>#N/A</v>
      </c>
      <c r="AB672" s="58" t="str">
        <f t="shared" si="1264"/>
        <v>#N/A</v>
      </c>
    </row>
    <row r="673" ht="12.75" customHeight="1">
      <c r="K673" s="57">
        <v>11900.0</v>
      </c>
      <c r="L673" s="58" t="str">
        <f t="shared" ref="L673:P673" si="1265">IF(S673=S672,NA(),S673)</f>
        <v>#N/A</v>
      </c>
      <c r="M673" s="58" t="str">
        <f t="shared" si="1265"/>
        <v>#N/A</v>
      </c>
      <c r="N673" s="58" t="str">
        <f t="shared" si="1265"/>
        <v>#N/A</v>
      </c>
      <c r="O673" s="58" t="str">
        <f t="shared" si="1265"/>
        <v>#N/A</v>
      </c>
      <c r="P673" s="58" t="str">
        <f t="shared" si="1265"/>
        <v>#N/A</v>
      </c>
      <c r="Q673" s="58"/>
      <c r="S673" t="str">
        <f>VLOOKUP(K673/Iset1,IDMTData,IF(IChar1=NI1.3,6,IF(IChar1=NI3.0,4,IF(IChar1=VI,5,IF(IChar1=EI,7,IF(IChar1=EI.64,3,8))))))*_TM1</f>
        <v>0.2796665421</v>
      </c>
      <c r="T673" t="str">
        <f>VLOOKUP(K673/Iset2,IDMTData,IF(IChar2=NI1.3,6,IF(IChar2=NI3.0,4,IF(IChar2=VI,5,IF(IChar2=EI,7,IF(IChar2=EI.64,3,8))))))*_TM2</f>
        <v>0.2267356367</v>
      </c>
      <c r="U673" t="str">
        <f>VLOOKUP(K673/Iset3,IDMTData,IF(IChar3=NI1.3,6,IF(IChar3=NI3.0,4,IF(IChar3=VI,5,IF(IChar3=EI,7,IF(IChar3=EI.64,3,8))))))*_TM3</f>
        <v>#N/A</v>
      </c>
      <c r="V673" t="str">
        <f>VLOOKUP(K673/Iset4,IDMTData,IF(IChar4=NI1.3,6,IF(IChar4=NI3.0,4,IF(IChar4=VI,5,IF(IChar4=EI,7,IF(IChar4=EI.64,3,8))))))*_TM4</f>
        <v>#N/A</v>
      </c>
      <c r="W673" t="str">
        <f>VLOOKUP(K673/Iset5,IDMTData,IF(IChar5=NI1.3,6,IF(IChar5=NI3.0,4,IF(IChar5=VI,5,IF(IChar5=EI,7,IF(IChar5=EI.64,3,8))))))*_TM5</f>
        <v>#N/A</v>
      </c>
      <c r="Z673" s="58" t="str">
        <f t="shared" ref="Z673:AB673" si="1266">NA()</f>
        <v>#N/A</v>
      </c>
      <c r="AA673" s="58" t="str">
        <f t="shared" si="1266"/>
        <v>#N/A</v>
      </c>
      <c r="AB673" s="58" t="str">
        <f t="shared" si="1266"/>
        <v>#N/A</v>
      </c>
    </row>
    <row r="674" ht="12.75" customHeight="1">
      <c r="K674" s="57">
        <v>12000.0</v>
      </c>
      <c r="L674" s="58" t="str">
        <f t="shared" ref="L674:P674" si="1267">IF(S674=S673,NA(),S674)</f>
        <v>0.2748</v>
      </c>
      <c r="M674" s="58" t="str">
        <f t="shared" si="1267"/>
        <v>#N/A</v>
      </c>
      <c r="N674" s="58" t="str">
        <f t="shared" si="1267"/>
        <v>#N/A</v>
      </c>
      <c r="O674" s="58" t="str">
        <f t="shared" si="1267"/>
        <v>#N/A</v>
      </c>
      <c r="P674" s="58" t="str">
        <f t="shared" si="1267"/>
        <v>#N/A</v>
      </c>
      <c r="Q674" s="58"/>
      <c r="S674" t="str">
        <f>VLOOKUP(K674/Iset1,IDMTData,IF(IChar1=NI1.3,6,IF(IChar1=NI3.0,4,IF(IChar1=VI,5,IF(IChar1=EI,7,IF(IChar1=EI.64,3,8))))))*_TM1</f>
        <v>0.2747587018</v>
      </c>
      <c r="T674" t="str">
        <f>VLOOKUP(K674/Iset2,IDMTData,IF(IChar2=NI1.3,6,IF(IChar2=NI3.0,4,IF(IChar2=VI,5,IF(IChar2=EI,7,IF(IChar2=EI.64,3,8))))))*_TM2</f>
        <v>0.2267356367</v>
      </c>
      <c r="U674" t="str">
        <f>VLOOKUP(K674/Iset3,IDMTData,IF(IChar3=NI1.3,6,IF(IChar3=NI3.0,4,IF(IChar3=VI,5,IF(IChar3=EI,7,IF(IChar3=EI.64,3,8))))))*_TM3</f>
        <v>#N/A</v>
      </c>
      <c r="V674" t="str">
        <f>VLOOKUP(K674/Iset4,IDMTData,IF(IChar4=NI1.3,6,IF(IChar4=NI3.0,4,IF(IChar4=VI,5,IF(IChar4=EI,7,IF(IChar4=EI.64,3,8))))))*_TM4</f>
        <v>#N/A</v>
      </c>
      <c r="W674" t="str">
        <f>VLOOKUP(K674/Iset5,IDMTData,IF(IChar5=NI1.3,6,IF(IChar5=NI3.0,4,IF(IChar5=VI,5,IF(IChar5=EI,7,IF(IChar5=EI.64,3,8))))))*_TM5</f>
        <v>#N/A</v>
      </c>
      <c r="Z674" s="58" t="str">
        <f t="shared" ref="Z674:AB674" si="1268">NA()</f>
        <v>#N/A</v>
      </c>
      <c r="AA674" s="58" t="str">
        <f t="shared" si="1268"/>
        <v>#N/A</v>
      </c>
      <c r="AB674" s="58" t="str">
        <f t="shared" si="1268"/>
        <v>#N/A</v>
      </c>
    </row>
    <row r="675" ht="12.75" customHeight="1">
      <c r="K675" s="57">
        <v>12100.0</v>
      </c>
      <c r="L675" s="58" t="str">
        <f t="shared" ref="L675:P675" si="1269">IF(S675=S674,NA(),S675)</f>
        <v>#N/A</v>
      </c>
      <c r="M675" s="58" t="str">
        <f t="shared" si="1269"/>
        <v>#N/A</v>
      </c>
      <c r="N675" s="58" t="str">
        <f t="shared" si="1269"/>
        <v>#N/A</v>
      </c>
      <c r="O675" s="58" t="str">
        <f t="shared" si="1269"/>
        <v>#N/A</v>
      </c>
      <c r="P675" s="58" t="str">
        <f t="shared" si="1269"/>
        <v>#N/A</v>
      </c>
      <c r="Q675" s="58"/>
      <c r="S675" t="str">
        <f>VLOOKUP(K675/Iset1,IDMTData,IF(IChar1=NI1.3,6,IF(IChar1=NI3.0,4,IF(IChar1=VI,5,IF(IChar1=EI,7,IF(IChar1=EI.64,3,8))))))*_TM1</f>
        <v>0.2747587018</v>
      </c>
      <c r="T675" t="str">
        <f>VLOOKUP(K675/Iset2,IDMTData,IF(IChar2=NI1.3,6,IF(IChar2=NI3.0,4,IF(IChar2=VI,5,IF(IChar2=EI,7,IF(IChar2=EI.64,3,8))))))*_TM2</f>
        <v>0.2267356367</v>
      </c>
      <c r="U675" t="str">
        <f>VLOOKUP(K675/Iset3,IDMTData,IF(IChar3=NI1.3,6,IF(IChar3=NI3.0,4,IF(IChar3=VI,5,IF(IChar3=EI,7,IF(IChar3=EI.64,3,8))))))*_TM3</f>
        <v>#N/A</v>
      </c>
      <c r="V675" t="str">
        <f>VLOOKUP(K675/Iset4,IDMTData,IF(IChar4=NI1.3,6,IF(IChar4=NI3.0,4,IF(IChar4=VI,5,IF(IChar4=EI,7,IF(IChar4=EI.64,3,8))))))*_TM4</f>
        <v>#N/A</v>
      </c>
      <c r="W675" t="str">
        <f>VLOOKUP(K675/Iset5,IDMTData,IF(IChar5=NI1.3,6,IF(IChar5=NI3.0,4,IF(IChar5=VI,5,IF(IChar5=EI,7,IF(IChar5=EI.64,3,8))))))*_TM5</f>
        <v>#N/A</v>
      </c>
      <c r="Z675" s="58" t="str">
        <f t="shared" ref="Z675:AB675" si="1270">NA()</f>
        <v>#N/A</v>
      </c>
      <c r="AA675" s="58" t="str">
        <f t="shared" si="1270"/>
        <v>#N/A</v>
      </c>
      <c r="AB675" s="58" t="str">
        <f t="shared" si="1270"/>
        <v>#N/A</v>
      </c>
    </row>
    <row r="676" ht="12.75" customHeight="1">
      <c r="K676" s="57">
        <v>12200.0</v>
      </c>
      <c r="L676" s="58" t="str">
        <f t="shared" ref="L676:P676" si="1271">IF(S676=S675,NA(),S676)</f>
        <v>#N/A</v>
      </c>
      <c r="M676" s="58" t="str">
        <f t="shared" si="1271"/>
        <v>#N/A</v>
      </c>
      <c r="N676" s="58" t="str">
        <f t="shared" si="1271"/>
        <v>#N/A</v>
      </c>
      <c r="O676" s="58" t="str">
        <f t="shared" si="1271"/>
        <v>#N/A</v>
      </c>
      <c r="P676" s="58" t="str">
        <f t="shared" si="1271"/>
        <v>#N/A</v>
      </c>
      <c r="Q676" s="58"/>
      <c r="S676" t="str">
        <f>VLOOKUP(K676/Iset1,IDMTData,IF(IChar1=NI1.3,6,IF(IChar1=NI3.0,4,IF(IChar1=VI,5,IF(IChar1=EI,7,IF(IChar1=EI.64,3,8))))))*_TM1</f>
        <v>0.2747587018</v>
      </c>
      <c r="T676" t="str">
        <f>VLOOKUP(K676/Iset2,IDMTData,IF(IChar2=NI1.3,6,IF(IChar2=NI3.0,4,IF(IChar2=VI,5,IF(IChar2=EI,7,IF(IChar2=EI.64,3,8))))))*_TM2</f>
        <v>0.2267356367</v>
      </c>
      <c r="U676" t="str">
        <f>VLOOKUP(K676/Iset3,IDMTData,IF(IChar3=NI1.3,6,IF(IChar3=NI3.0,4,IF(IChar3=VI,5,IF(IChar3=EI,7,IF(IChar3=EI.64,3,8))))))*_TM3</f>
        <v>#N/A</v>
      </c>
      <c r="V676" t="str">
        <f>VLOOKUP(K676/Iset4,IDMTData,IF(IChar4=NI1.3,6,IF(IChar4=NI3.0,4,IF(IChar4=VI,5,IF(IChar4=EI,7,IF(IChar4=EI.64,3,8))))))*_TM4</f>
        <v>#N/A</v>
      </c>
      <c r="W676" t="str">
        <f>VLOOKUP(K676/Iset5,IDMTData,IF(IChar5=NI1.3,6,IF(IChar5=NI3.0,4,IF(IChar5=VI,5,IF(IChar5=EI,7,IF(IChar5=EI.64,3,8))))))*_TM5</f>
        <v>#N/A</v>
      </c>
      <c r="Z676" s="58" t="str">
        <f t="shared" ref="Z676:AB676" si="1272">NA()</f>
        <v>#N/A</v>
      </c>
      <c r="AA676" s="58" t="str">
        <f t="shared" si="1272"/>
        <v>#N/A</v>
      </c>
      <c r="AB676" s="58" t="str">
        <f t="shared" si="1272"/>
        <v>#N/A</v>
      </c>
    </row>
    <row r="677" ht="12.75" customHeight="1">
      <c r="K677" s="57">
        <v>12300.0</v>
      </c>
      <c r="L677" s="58" t="str">
        <f t="shared" ref="L677:P677" si="1273">IF(S677=S676,NA(),S677)</f>
        <v>#N/A</v>
      </c>
      <c r="M677" s="58" t="str">
        <f t="shared" si="1273"/>
        <v>#N/A</v>
      </c>
      <c r="N677" s="58" t="str">
        <f t="shared" si="1273"/>
        <v>#N/A</v>
      </c>
      <c r="O677" s="58" t="str">
        <f t="shared" si="1273"/>
        <v>#N/A</v>
      </c>
      <c r="P677" s="58" t="str">
        <f t="shared" si="1273"/>
        <v>#N/A</v>
      </c>
      <c r="Q677" s="58"/>
      <c r="S677" t="str">
        <f>VLOOKUP(K677/Iset1,IDMTData,IF(IChar1=NI1.3,6,IF(IChar1=NI3.0,4,IF(IChar1=VI,5,IF(IChar1=EI,7,IF(IChar1=EI.64,3,8))))))*_TM1</f>
        <v>0.2747587018</v>
      </c>
      <c r="T677" t="str">
        <f>VLOOKUP(K677/Iset2,IDMTData,IF(IChar2=NI1.3,6,IF(IChar2=NI3.0,4,IF(IChar2=VI,5,IF(IChar2=EI,7,IF(IChar2=EI.64,3,8))))))*_TM2</f>
        <v>0.2267356367</v>
      </c>
      <c r="U677" t="str">
        <f>VLOOKUP(K677/Iset3,IDMTData,IF(IChar3=NI1.3,6,IF(IChar3=NI3.0,4,IF(IChar3=VI,5,IF(IChar3=EI,7,IF(IChar3=EI.64,3,8))))))*_TM3</f>
        <v>#N/A</v>
      </c>
      <c r="V677" t="str">
        <f>VLOOKUP(K677/Iset4,IDMTData,IF(IChar4=NI1.3,6,IF(IChar4=NI3.0,4,IF(IChar4=VI,5,IF(IChar4=EI,7,IF(IChar4=EI.64,3,8))))))*_TM4</f>
        <v>#N/A</v>
      </c>
      <c r="W677" t="str">
        <f>VLOOKUP(K677/Iset5,IDMTData,IF(IChar5=NI1.3,6,IF(IChar5=NI3.0,4,IF(IChar5=VI,5,IF(IChar5=EI,7,IF(IChar5=EI.64,3,8))))))*_TM5</f>
        <v>#N/A</v>
      </c>
      <c r="Z677" s="58" t="str">
        <f t="shared" ref="Z677:AB677" si="1274">NA()</f>
        <v>#N/A</v>
      </c>
      <c r="AA677" s="58" t="str">
        <f t="shared" si="1274"/>
        <v>#N/A</v>
      </c>
      <c r="AB677" s="58" t="str">
        <f t="shared" si="1274"/>
        <v>#N/A</v>
      </c>
    </row>
    <row r="678" ht="12.75" customHeight="1">
      <c r="K678" s="57">
        <v>12400.0</v>
      </c>
      <c r="L678" s="58" t="str">
        <f t="shared" ref="L678:P678" si="1275">IF(S678=S677,NA(),S678)</f>
        <v>#N/A</v>
      </c>
      <c r="M678" s="58" t="str">
        <f t="shared" si="1275"/>
        <v>#N/A</v>
      </c>
      <c r="N678" s="58" t="str">
        <f t="shared" si="1275"/>
        <v>#N/A</v>
      </c>
      <c r="O678" s="58" t="str">
        <f t="shared" si="1275"/>
        <v>#N/A</v>
      </c>
      <c r="P678" s="58" t="str">
        <f t="shared" si="1275"/>
        <v>#N/A</v>
      </c>
      <c r="Q678" s="58"/>
      <c r="S678" t="str">
        <f>VLOOKUP(K678/Iset1,IDMTData,IF(IChar1=NI1.3,6,IF(IChar1=NI3.0,4,IF(IChar1=VI,5,IF(IChar1=EI,7,IF(IChar1=EI.64,3,8))))))*_TM1</f>
        <v>0.2747587018</v>
      </c>
      <c r="T678" t="str">
        <f>VLOOKUP(K678/Iset2,IDMTData,IF(IChar2=NI1.3,6,IF(IChar2=NI3.0,4,IF(IChar2=VI,5,IF(IChar2=EI,7,IF(IChar2=EI.64,3,8))))))*_TM2</f>
        <v>0.2267356367</v>
      </c>
      <c r="U678" t="str">
        <f>VLOOKUP(K678/Iset3,IDMTData,IF(IChar3=NI1.3,6,IF(IChar3=NI3.0,4,IF(IChar3=VI,5,IF(IChar3=EI,7,IF(IChar3=EI.64,3,8))))))*_TM3</f>
        <v>#N/A</v>
      </c>
      <c r="V678" t="str">
        <f>VLOOKUP(K678/Iset4,IDMTData,IF(IChar4=NI1.3,6,IF(IChar4=NI3.0,4,IF(IChar4=VI,5,IF(IChar4=EI,7,IF(IChar4=EI.64,3,8))))))*_TM4</f>
        <v>#N/A</v>
      </c>
      <c r="W678" t="str">
        <f>VLOOKUP(K678/Iset5,IDMTData,IF(IChar5=NI1.3,6,IF(IChar5=NI3.0,4,IF(IChar5=VI,5,IF(IChar5=EI,7,IF(IChar5=EI.64,3,8))))))*_TM5</f>
        <v>#N/A</v>
      </c>
      <c r="Z678" s="58" t="str">
        <f t="shared" ref="Z678:AB678" si="1276">NA()</f>
        <v>#N/A</v>
      </c>
      <c r="AA678" s="58" t="str">
        <f t="shared" si="1276"/>
        <v>#N/A</v>
      </c>
      <c r="AB678" s="58" t="str">
        <f t="shared" si="1276"/>
        <v>#N/A</v>
      </c>
    </row>
    <row r="679" ht="12.75" customHeight="1">
      <c r="K679" s="57">
        <v>12500.0</v>
      </c>
      <c r="L679" s="58" t="str">
        <f t="shared" ref="L679:P679" si="1277">IF(S679=S678,NA(),S679)</f>
        <v>0.2702</v>
      </c>
      <c r="M679" s="58" t="str">
        <f t="shared" si="1277"/>
        <v>#N/A</v>
      </c>
      <c r="N679" s="58" t="str">
        <f t="shared" si="1277"/>
        <v>#N/A</v>
      </c>
      <c r="O679" s="58" t="str">
        <f t="shared" si="1277"/>
        <v>#N/A</v>
      </c>
      <c r="P679" s="58" t="str">
        <f t="shared" si="1277"/>
        <v>#N/A</v>
      </c>
      <c r="Q679" s="58"/>
      <c r="S679" t="str">
        <f>VLOOKUP(K679/Iset1,IDMTData,IF(IChar1=NI1.3,6,IF(IChar1=NI3.0,4,IF(IChar1=VI,5,IF(IChar1=EI,7,IF(IChar1=EI.64,3,8))))))*_TM1</f>
        <v>0.2702066769</v>
      </c>
      <c r="T679" t="str">
        <f>VLOOKUP(K679/Iset2,IDMTData,IF(IChar2=NI1.3,6,IF(IChar2=NI3.0,4,IF(IChar2=VI,5,IF(IChar2=EI,7,IF(IChar2=EI.64,3,8))))))*_TM2</f>
        <v>0.2267356367</v>
      </c>
      <c r="U679" t="str">
        <f>VLOOKUP(K679/Iset3,IDMTData,IF(IChar3=NI1.3,6,IF(IChar3=NI3.0,4,IF(IChar3=VI,5,IF(IChar3=EI,7,IF(IChar3=EI.64,3,8))))))*_TM3</f>
        <v>#N/A</v>
      </c>
      <c r="V679" t="str">
        <f>VLOOKUP(K679/Iset4,IDMTData,IF(IChar4=NI1.3,6,IF(IChar4=NI3.0,4,IF(IChar4=VI,5,IF(IChar4=EI,7,IF(IChar4=EI.64,3,8))))))*_TM4</f>
        <v>#N/A</v>
      </c>
      <c r="W679" t="str">
        <f>VLOOKUP(K679/Iset5,IDMTData,IF(IChar5=NI1.3,6,IF(IChar5=NI3.0,4,IF(IChar5=VI,5,IF(IChar5=EI,7,IF(IChar5=EI.64,3,8))))))*_TM5</f>
        <v>#N/A</v>
      </c>
      <c r="Z679" s="58" t="str">
        <f t="shared" ref="Z679:AB679" si="1278">NA()</f>
        <v>#N/A</v>
      </c>
      <c r="AA679" s="58" t="str">
        <f t="shared" si="1278"/>
        <v>#N/A</v>
      </c>
      <c r="AB679" s="58" t="str">
        <f t="shared" si="1278"/>
        <v>#N/A</v>
      </c>
    </row>
    <row r="680" ht="12.75" customHeight="1">
      <c r="K680" s="57">
        <v>12600.0</v>
      </c>
      <c r="L680" s="58" t="str">
        <f t="shared" ref="L680:P680" si="1279">IF(S680=S679,NA(),S680)</f>
        <v>#N/A</v>
      </c>
      <c r="M680" s="58" t="str">
        <f t="shared" si="1279"/>
        <v>#N/A</v>
      </c>
      <c r="N680" s="58" t="str">
        <f t="shared" si="1279"/>
        <v>#N/A</v>
      </c>
      <c r="O680" s="58" t="str">
        <f t="shared" si="1279"/>
        <v>#N/A</v>
      </c>
      <c r="P680" s="58" t="str">
        <f t="shared" si="1279"/>
        <v>#N/A</v>
      </c>
      <c r="Q680" s="58"/>
      <c r="S680" t="str">
        <f>VLOOKUP(K680/Iset1,IDMTData,IF(IChar1=NI1.3,6,IF(IChar1=NI3.0,4,IF(IChar1=VI,5,IF(IChar1=EI,7,IF(IChar1=EI.64,3,8))))))*_TM1</f>
        <v>0.2702066769</v>
      </c>
      <c r="T680" t="str">
        <f>VLOOKUP(K680/Iset2,IDMTData,IF(IChar2=NI1.3,6,IF(IChar2=NI3.0,4,IF(IChar2=VI,5,IF(IChar2=EI,7,IF(IChar2=EI.64,3,8))))))*_TM2</f>
        <v>0.2267356367</v>
      </c>
      <c r="U680" t="str">
        <f>VLOOKUP(K680/Iset3,IDMTData,IF(IChar3=NI1.3,6,IF(IChar3=NI3.0,4,IF(IChar3=VI,5,IF(IChar3=EI,7,IF(IChar3=EI.64,3,8))))))*_TM3</f>
        <v>#N/A</v>
      </c>
      <c r="V680" t="str">
        <f>VLOOKUP(K680/Iset4,IDMTData,IF(IChar4=NI1.3,6,IF(IChar4=NI3.0,4,IF(IChar4=VI,5,IF(IChar4=EI,7,IF(IChar4=EI.64,3,8))))))*_TM4</f>
        <v>#N/A</v>
      </c>
      <c r="W680" t="str">
        <f>VLOOKUP(K680/Iset5,IDMTData,IF(IChar5=NI1.3,6,IF(IChar5=NI3.0,4,IF(IChar5=VI,5,IF(IChar5=EI,7,IF(IChar5=EI.64,3,8))))))*_TM5</f>
        <v>#N/A</v>
      </c>
      <c r="Z680" s="58" t="str">
        <f t="shared" ref="Z680:AB680" si="1280">NA()</f>
        <v>#N/A</v>
      </c>
      <c r="AA680" s="58" t="str">
        <f t="shared" si="1280"/>
        <v>#N/A</v>
      </c>
      <c r="AB680" s="58" t="str">
        <f t="shared" si="1280"/>
        <v>#N/A</v>
      </c>
    </row>
    <row r="681" ht="12.75" customHeight="1">
      <c r="K681" s="57">
        <v>12700.0</v>
      </c>
      <c r="L681" s="58" t="str">
        <f t="shared" ref="L681:P681" si="1281">IF(S681=S680,NA(),S681)</f>
        <v>#N/A</v>
      </c>
      <c r="M681" s="58" t="str">
        <f t="shared" si="1281"/>
        <v>#N/A</v>
      </c>
      <c r="N681" s="58" t="str">
        <f t="shared" si="1281"/>
        <v>#N/A</v>
      </c>
      <c r="O681" s="58" t="str">
        <f t="shared" si="1281"/>
        <v>#N/A</v>
      </c>
      <c r="P681" s="58" t="str">
        <f t="shared" si="1281"/>
        <v>#N/A</v>
      </c>
      <c r="Q681" s="58"/>
      <c r="S681" t="str">
        <f>VLOOKUP(K681/Iset1,IDMTData,IF(IChar1=NI1.3,6,IF(IChar1=NI3.0,4,IF(IChar1=VI,5,IF(IChar1=EI,7,IF(IChar1=EI.64,3,8))))))*_TM1</f>
        <v>0.2702066769</v>
      </c>
      <c r="T681" t="str">
        <f>VLOOKUP(K681/Iset2,IDMTData,IF(IChar2=NI1.3,6,IF(IChar2=NI3.0,4,IF(IChar2=VI,5,IF(IChar2=EI,7,IF(IChar2=EI.64,3,8))))))*_TM2</f>
        <v>0.2267356367</v>
      </c>
      <c r="U681" t="str">
        <f>VLOOKUP(K681/Iset3,IDMTData,IF(IChar3=NI1.3,6,IF(IChar3=NI3.0,4,IF(IChar3=VI,5,IF(IChar3=EI,7,IF(IChar3=EI.64,3,8))))))*_TM3</f>
        <v>#N/A</v>
      </c>
      <c r="V681" t="str">
        <f>VLOOKUP(K681/Iset4,IDMTData,IF(IChar4=NI1.3,6,IF(IChar4=NI3.0,4,IF(IChar4=VI,5,IF(IChar4=EI,7,IF(IChar4=EI.64,3,8))))))*_TM4</f>
        <v>#N/A</v>
      </c>
      <c r="W681" t="str">
        <f>VLOOKUP(K681/Iset5,IDMTData,IF(IChar5=NI1.3,6,IF(IChar5=NI3.0,4,IF(IChar5=VI,5,IF(IChar5=EI,7,IF(IChar5=EI.64,3,8))))))*_TM5</f>
        <v>#N/A</v>
      </c>
      <c r="Z681" s="58" t="str">
        <f t="shared" ref="Z681:AB681" si="1282">NA()</f>
        <v>#N/A</v>
      </c>
      <c r="AA681" s="58" t="str">
        <f t="shared" si="1282"/>
        <v>#N/A</v>
      </c>
      <c r="AB681" s="58" t="str">
        <f t="shared" si="1282"/>
        <v>#N/A</v>
      </c>
    </row>
    <row r="682" ht="12.75" customHeight="1">
      <c r="K682" s="57">
        <v>12800.0</v>
      </c>
      <c r="L682" s="58" t="str">
        <f t="shared" ref="L682:P682" si="1283">IF(S682=S681,NA(),S682)</f>
        <v>#N/A</v>
      </c>
      <c r="M682" s="58" t="str">
        <f t="shared" si="1283"/>
        <v>#N/A</v>
      </c>
      <c r="N682" s="58" t="str">
        <f t="shared" si="1283"/>
        <v>#N/A</v>
      </c>
      <c r="O682" s="58" t="str">
        <f t="shared" si="1283"/>
        <v>#N/A</v>
      </c>
      <c r="P682" s="58" t="str">
        <f t="shared" si="1283"/>
        <v>#N/A</v>
      </c>
      <c r="Q682" s="58"/>
      <c r="S682" t="str">
        <f>VLOOKUP(K682/Iset1,IDMTData,IF(IChar1=NI1.3,6,IF(IChar1=NI3.0,4,IF(IChar1=VI,5,IF(IChar1=EI,7,IF(IChar1=EI.64,3,8))))))*_TM1</f>
        <v>0.2702066769</v>
      </c>
      <c r="T682" t="str">
        <f>VLOOKUP(K682/Iset2,IDMTData,IF(IChar2=NI1.3,6,IF(IChar2=NI3.0,4,IF(IChar2=VI,5,IF(IChar2=EI,7,IF(IChar2=EI.64,3,8))))))*_TM2</f>
        <v>0.2267356367</v>
      </c>
      <c r="U682" t="str">
        <f>VLOOKUP(K682/Iset3,IDMTData,IF(IChar3=NI1.3,6,IF(IChar3=NI3.0,4,IF(IChar3=VI,5,IF(IChar3=EI,7,IF(IChar3=EI.64,3,8))))))*_TM3</f>
        <v>#N/A</v>
      </c>
      <c r="V682" t="str">
        <f>VLOOKUP(K682/Iset4,IDMTData,IF(IChar4=NI1.3,6,IF(IChar4=NI3.0,4,IF(IChar4=VI,5,IF(IChar4=EI,7,IF(IChar4=EI.64,3,8))))))*_TM4</f>
        <v>#N/A</v>
      </c>
      <c r="W682" t="str">
        <f>VLOOKUP(K682/Iset5,IDMTData,IF(IChar5=NI1.3,6,IF(IChar5=NI3.0,4,IF(IChar5=VI,5,IF(IChar5=EI,7,IF(IChar5=EI.64,3,8))))))*_TM5</f>
        <v>#N/A</v>
      </c>
      <c r="Z682" s="58" t="str">
        <f t="shared" ref="Z682:AB682" si="1284">NA()</f>
        <v>#N/A</v>
      </c>
      <c r="AA682" s="58" t="str">
        <f t="shared" si="1284"/>
        <v>#N/A</v>
      </c>
      <c r="AB682" s="58" t="str">
        <f t="shared" si="1284"/>
        <v>#N/A</v>
      </c>
    </row>
    <row r="683" ht="12.75" customHeight="1">
      <c r="K683" s="57">
        <v>12900.0</v>
      </c>
      <c r="L683" s="58" t="str">
        <f t="shared" ref="L683:P683" si="1285">IF(S683=S682,NA(),S683)</f>
        <v>#N/A</v>
      </c>
      <c r="M683" s="58" t="str">
        <f t="shared" si="1285"/>
        <v>#N/A</v>
      </c>
      <c r="N683" s="58" t="str">
        <f t="shared" si="1285"/>
        <v>#N/A</v>
      </c>
      <c r="O683" s="58" t="str">
        <f t="shared" si="1285"/>
        <v>#N/A</v>
      </c>
      <c r="P683" s="58" t="str">
        <f t="shared" si="1285"/>
        <v>#N/A</v>
      </c>
      <c r="Q683" s="58"/>
      <c r="S683" t="str">
        <f>VLOOKUP(K683/Iset1,IDMTData,IF(IChar1=NI1.3,6,IF(IChar1=NI3.0,4,IF(IChar1=VI,5,IF(IChar1=EI,7,IF(IChar1=EI.64,3,8))))))*_TM1</f>
        <v>0.2702066769</v>
      </c>
      <c r="T683" t="str">
        <f>VLOOKUP(K683/Iset2,IDMTData,IF(IChar2=NI1.3,6,IF(IChar2=NI3.0,4,IF(IChar2=VI,5,IF(IChar2=EI,7,IF(IChar2=EI.64,3,8))))))*_TM2</f>
        <v>0.2267356367</v>
      </c>
      <c r="U683" t="str">
        <f>VLOOKUP(K683/Iset3,IDMTData,IF(IChar3=NI1.3,6,IF(IChar3=NI3.0,4,IF(IChar3=VI,5,IF(IChar3=EI,7,IF(IChar3=EI.64,3,8))))))*_TM3</f>
        <v>#N/A</v>
      </c>
      <c r="V683" t="str">
        <f>VLOOKUP(K683/Iset4,IDMTData,IF(IChar4=NI1.3,6,IF(IChar4=NI3.0,4,IF(IChar4=VI,5,IF(IChar4=EI,7,IF(IChar4=EI.64,3,8))))))*_TM4</f>
        <v>#N/A</v>
      </c>
      <c r="W683" t="str">
        <f>VLOOKUP(K683/Iset5,IDMTData,IF(IChar5=NI1.3,6,IF(IChar5=NI3.0,4,IF(IChar5=VI,5,IF(IChar5=EI,7,IF(IChar5=EI.64,3,8))))))*_TM5</f>
        <v>#N/A</v>
      </c>
      <c r="Z683" s="58" t="str">
        <f t="shared" ref="Z683:AB683" si="1286">NA()</f>
        <v>#N/A</v>
      </c>
      <c r="AA683" s="58" t="str">
        <f t="shared" si="1286"/>
        <v>#N/A</v>
      </c>
      <c r="AB683" s="58" t="str">
        <f t="shared" si="1286"/>
        <v>#N/A</v>
      </c>
    </row>
    <row r="684" ht="12.75" customHeight="1">
      <c r="K684" s="57">
        <v>13000.0</v>
      </c>
      <c r="L684" s="58" t="str">
        <f t="shared" ref="L684:P684" si="1287">IF(S684=S683,NA(),S684)</f>
        <v>0.2660</v>
      </c>
      <c r="M684" s="58" t="str">
        <f t="shared" si="1287"/>
        <v>#N/A</v>
      </c>
      <c r="N684" s="58" t="str">
        <f t="shared" si="1287"/>
        <v>#N/A</v>
      </c>
      <c r="O684" s="58" t="str">
        <f t="shared" si="1287"/>
        <v>#N/A</v>
      </c>
      <c r="P684" s="58" t="str">
        <f t="shared" si="1287"/>
        <v>#N/A</v>
      </c>
      <c r="Q684" s="58"/>
      <c r="S684" t="str">
        <f>VLOOKUP(K684/Iset1,IDMTData,IF(IChar1=NI1.3,6,IF(IChar1=NI3.0,4,IF(IChar1=VI,5,IF(IChar1=EI,7,IF(IChar1=EI.64,3,8))))))*_TM1</f>
        <v>0.2659697179</v>
      </c>
      <c r="T684" t="str">
        <f>VLOOKUP(K684/Iset2,IDMTData,IF(IChar2=NI1.3,6,IF(IChar2=NI3.0,4,IF(IChar2=VI,5,IF(IChar2=EI,7,IF(IChar2=EI.64,3,8))))))*_TM2</f>
        <v>0.2267356367</v>
      </c>
      <c r="U684" t="str">
        <f>VLOOKUP(K684/Iset3,IDMTData,IF(IChar3=NI1.3,6,IF(IChar3=NI3.0,4,IF(IChar3=VI,5,IF(IChar3=EI,7,IF(IChar3=EI.64,3,8))))))*_TM3</f>
        <v>#N/A</v>
      </c>
      <c r="V684" t="str">
        <f>VLOOKUP(K684/Iset4,IDMTData,IF(IChar4=NI1.3,6,IF(IChar4=NI3.0,4,IF(IChar4=VI,5,IF(IChar4=EI,7,IF(IChar4=EI.64,3,8))))))*_TM4</f>
        <v>#N/A</v>
      </c>
      <c r="W684" t="str">
        <f>VLOOKUP(K684/Iset5,IDMTData,IF(IChar5=NI1.3,6,IF(IChar5=NI3.0,4,IF(IChar5=VI,5,IF(IChar5=EI,7,IF(IChar5=EI.64,3,8))))))*_TM5</f>
        <v>#N/A</v>
      </c>
      <c r="Z684" s="58">
        <v>0.098</v>
      </c>
      <c r="AA684" s="58" t="str">
        <f>NA()</f>
        <v>#N/A</v>
      </c>
      <c r="AB684" t="str">
        <f>VLOOKUP(K684/3200,IDMTData,3)*0.1</f>
        <v>0.3317208714</v>
      </c>
    </row>
    <row r="685" ht="12.75" customHeight="1">
      <c r="K685" s="57">
        <v>13100.0</v>
      </c>
      <c r="L685" s="58" t="str">
        <f t="shared" ref="L685:P685" si="1288">IF(S685=S684,NA(),S685)</f>
        <v>#N/A</v>
      </c>
      <c r="M685" s="58" t="str">
        <f t="shared" si="1288"/>
        <v>#N/A</v>
      </c>
      <c r="N685" s="58" t="str">
        <f t="shared" si="1288"/>
        <v>#N/A</v>
      </c>
      <c r="O685" s="58" t="str">
        <f t="shared" si="1288"/>
        <v>#N/A</v>
      </c>
      <c r="P685" s="58" t="str">
        <f t="shared" si="1288"/>
        <v>#N/A</v>
      </c>
      <c r="Q685" s="58"/>
      <c r="S685" t="str">
        <f>VLOOKUP(K685/Iset1,IDMTData,IF(IChar1=NI1.3,6,IF(IChar1=NI3.0,4,IF(IChar1=VI,5,IF(IChar1=EI,7,IF(IChar1=EI.64,3,8))))))*_TM1</f>
        <v>0.2659697179</v>
      </c>
      <c r="T685" t="str">
        <f>VLOOKUP(K685/Iset2,IDMTData,IF(IChar2=NI1.3,6,IF(IChar2=NI3.0,4,IF(IChar2=VI,5,IF(IChar2=EI,7,IF(IChar2=EI.64,3,8))))))*_TM2</f>
        <v>0.2267356367</v>
      </c>
      <c r="U685" t="str">
        <f>VLOOKUP(K685/Iset3,IDMTData,IF(IChar3=NI1.3,6,IF(IChar3=NI3.0,4,IF(IChar3=VI,5,IF(IChar3=EI,7,IF(IChar3=EI.64,3,8))))))*_TM3</f>
        <v>#N/A</v>
      </c>
      <c r="V685" t="str">
        <f>VLOOKUP(K685/Iset4,IDMTData,IF(IChar4=NI1.3,6,IF(IChar4=NI3.0,4,IF(IChar4=VI,5,IF(IChar4=EI,7,IF(IChar4=EI.64,3,8))))))*_TM4</f>
        <v>#N/A</v>
      </c>
      <c r="W685" t="str">
        <f>VLOOKUP(K685/Iset5,IDMTData,IF(IChar5=NI1.3,6,IF(IChar5=NI3.0,4,IF(IChar5=VI,5,IF(IChar5=EI,7,IF(IChar5=EI.64,3,8))))))*_TM5</f>
        <v>#N/A</v>
      </c>
      <c r="Z685" s="58" t="str">
        <f t="shared" ref="Z685:AB685" si="1289">NA()</f>
        <v>#N/A</v>
      </c>
      <c r="AA685" s="58" t="str">
        <f t="shared" si="1289"/>
        <v>#N/A</v>
      </c>
      <c r="AB685" s="58" t="str">
        <f t="shared" si="1289"/>
        <v>#N/A</v>
      </c>
    </row>
    <row r="686" ht="12.75" customHeight="1">
      <c r="K686" s="57">
        <v>13200.0</v>
      </c>
      <c r="L686" s="58" t="str">
        <f t="shared" ref="L686:P686" si="1290">IF(S686=S685,NA(),S686)</f>
        <v>#N/A</v>
      </c>
      <c r="M686" s="58" t="str">
        <f t="shared" si="1290"/>
        <v>#N/A</v>
      </c>
      <c r="N686" s="58" t="str">
        <f t="shared" si="1290"/>
        <v>#N/A</v>
      </c>
      <c r="O686" s="58" t="str">
        <f t="shared" si="1290"/>
        <v>#N/A</v>
      </c>
      <c r="P686" s="58" t="str">
        <f t="shared" si="1290"/>
        <v>#N/A</v>
      </c>
      <c r="Q686" s="58"/>
      <c r="S686" t="str">
        <f>VLOOKUP(K686/Iset1,IDMTData,IF(IChar1=NI1.3,6,IF(IChar1=NI3.0,4,IF(IChar1=VI,5,IF(IChar1=EI,7,IF(IChar1=EI.64,3,8))))))*_TM1</f>
        <v>0.2659697179</v>
      </c>
      <c r="T686" t="str">
        <f>VLOOKUP(K686/Iset2,IDMTData,IF(IChar2=NI1.3,6,IF(IChar2=NI3.0,4,IF(IChar2=VI,5,IF(IChar2=EI,7,IF(IChar2=EI.64,3,8))))))*_TM2</f>
        <v>0.2267356367</v>
      </c>
      <c r="U686" t="str">
        <f>VLOOKUP(K686/Iset3,IDMTData,IF(IChar3=NI1.3,6,IF(IChar3=NI3.0,4,IF(IChar3=VI,5,IF(IChar3=EI,7,IF(IChar3=EI.64,3,8))))))*_TM3</f>
        <v>#N/A</v>
      </c>
      <c r="V686" t="str">
        <f>VLOOKUP(K686/Iset4,IDMTData,IF(IChar4=NI1.3,6,IF(IChar4=NI3.0,4,IF(IChar4=VI,5,IF(IChar4=EI,7,IF(IChar4=EI.64,3,8))))))*_TM4</f>
        <v>#N/A</v>
      </c>
      <c r="W686" t="str">
        <f>VLOOKUP(K686/Iset5,IDMTData,IF(IChar5=NI1.3,6,IF(IChar5=NI3.0,4,IF(IChar5=VI,5,IF(IChar5=EI,7,IF(IChar5=EI.64,3,8))))))*_TM5</f>
        <v>#N/A</v>
      </c>
      <c r="Z686" s="58" t="str">
        <f t="shared" ref="Z686:AB686" si="1291">NA()</f>
        <v>#N/A</v>
      </c>
      <c r="AA686" s="58" t="str">
        <f t="shared" si="1291"/>
        <v>#N/A</v>
      </c>
      <c r="AB686" s="58" t="str">
        <f t="shared" si="1291"/>
        <v>#N/A</v>
      </c>
    </row>
    <row r="687" ht="12.75" customHeight="1">
      <c r="K687" s="57">
        <v>13300.0</v>
      </c>
      <c r="L687" s="58" t="str">
        <f t="shared" ref="L687:P687" si="1292">IF(S687=S686,NA(),S687)</f>
        <v>#N/A</v>
      </c>
      <c r="M687" s="58" t="str">
        <f t="shared" si="1292"/>
        <v>#N/A</v>
      </c>
      <c r="N687" s="58" t="str">
        <f t="shared" si="1292"/>
        <v>#N/A</v>
      </c>
      <c r="O687" s="58" t="str">
        <f t="shared" si="1292"/>
        <v>#N/A</v>
      </c>
      <c r="P687" s="58" t="str">
        <f t="shared" si="1292"/>
        <v>#N/A</v>
      </c>
      <c r="Q687" s="58"/>
      <c r="S687" t="str">
        <f>VLOOKUP(K687/Iset1,IDMTData,IF(IChar1=NI1.3,6,IF(IChar1=NI3.0,4,IF(IChar1=VI,5,IF(IChar1=EI,7,IF(IChar1=EI.64,3,8))))))*_TM1</f>
        <v>0.2659697179</v>
      </c>
      <c r="T687" t="str">
        <f>VLOOKUP(K687/Iset2,IDMTData,IF(IChar2=NI1.3,6,IF(IChar2=NI3.0,4,IF(IChar2=VI,5,IF(IChar2=EI,7,IF(IChar2=EI.64,3,8))))))*_TM2</f>
        <v>0.2267356367</v>
      </c>
      <c r="U687" t="str">
        <f>VLOOKUP(K687/Iset3,IDMTData,IF(IChar3=NI1.3,6,IF(IChar3=NI3.0,4,IF(IChar3=VI,5,IF(IChar3=EI,7,IF(IChar3=EI.64,3,8))))))*_TM3</f>
        <v>#N/A</v>
      </c>
      <c r="V687" t="str">
        <f>VLOOKUP(K687/Iset4,IDMTData,IF(IChar4=NI1.3,6,IF(IChar4=NI3.0,4,IF(IChar4=VI,5,IF(IChar4=EI,7,IF(IChar4=EI.64,3,8))))))*_TM4</f>
        <v>#N/A</v>
      </c>
      <c r="W687" t="str">
        <f>VLOOKUP(K687/Iset5,IDMTData,IF(IChar5=NI1.3,6,IF(IChar5=NI3.0,4,IF(IChar5=VI,5,IF(IChar5=EI,7,IF(IChar5=EI.64,3,8))))))*_TM5</f>
        <v>#N/A</v>
      </c>
      <c r="Z687" s="58" t="str">
        <f t="shared" ref="Z687:AB687" si="1293">NA()</f>
        <v>#N/A</v>
      </c>
      <c r="AA687" s="58" t="str">
        <f t="shared" si="1293"/>
        <v>#N/A</v>
      </c>
      <c r="AB687" s="58" t="str">
        <f t="shared" si="1293"/>
        <v>#N/A</v>
      </c>
    </row>
    <row r="688" ht="12.75" customHeight="1">
      <c r="K688" s="57">
        <v>13400.0</v>
      </c>
      <c r="L688" s="58" t="str">
        <f t="shared" ref="L688:P688" si="1294">IF(S688=S687,NA(),S688)</f>
        <v>#N/A</v>
      </c>
      <c r="M688" s="58" t="str">
        <f t="shared" si="1294"/>
        <v>#N/A</v>
      </c>
      <c r="N688" s="58" t="str">
        <f t="shared" si="1294"/>
        <v>#N/A</v>
      </c>
      <c r="O688" s="58" t="str">
        <f t="shared" si="1294"/>
        <v>#N/A</v>
      </c>
      <c r="P688" s="58" t="str">
        <f t="shared" si="1294"/>
        <v>#N/A</v>
      </c>
      <c r="Q688" s="58"/>
      <c r="S688" t="str">
        <f>VLOOKUP(K688/Iset1,IDMTData,IF(IChar1=NI1.3,6,IF(IChar1=NI3.0,4,IF(IChar1=VI,5,IF(IChar1=EI,7,IF(IChar1=EI.64,3,8))))))*_TM1</f>
        <v>0.2659697179</v>
      </c>
      <c r="T688" t="str">
        <f>VLOOKUP(K688/Iset2,IDMTData,IF(IChar2=NI1.3,6,IF(IChar2=NI3.0,4,IF(IChar2=VI,5,IF(IChar2=EI,7,IF(IChar2=EI.64,3,8))))))*_TM2</f>
        <v>0.2267356367</v>
      </c>
      <c r="U688" t="str">
        <f>VLOOKUP(K688/Iset3,IDMTData,IF(IChar3=NI1.3,6,IF(IChar3=NI3.0,4,IF(IChar3=VI,5,IF(IChar3=EI,7,IF(IChar3=EI.64,3,8))))))*_TM3</f>
        <v>#N/A</v>
      </c>
      <c r="V688" t="str">
        <f>VLOOKUP(K688/Iset4,IDMTData,IF(IChar4=NI1.3,6,IF(IChar4=NI3.0,4,IF(IChar4=VI,5,IF(IChar4=EI,7,IF(IChar4=EI.64,3,8))))))*_TM4</f>
        <v>#N/A</v>
      </c>
      <c r="W688" t="str">
        <f>VLOOKUP(K688/Iset5,IDMTData,IF(IChar5=NI1.3,6,IF(IChar5=NI3.0,4,IF(IChar5=VI,5,IF(IChar5=EI,7,IF(IChar5=EI.64,3,8))))))*_TM5</f>
        <v>#N/A</v>
      </c>
      <c r="Z688" s="58" t="str">
        <f t="shared" ref="Z688:AB688" si="1295">NA()</f>
        <v>#N/A</v>
      </c>
      <c r="AA688" s="58" t="str">
        <f t="shared" si="1295"/>
        <v>#N/A</v>
      </c>
      <c r="AB688" s="58" t="str">
        <f t="shared" si="1295"/>
        <v>#N/A</v>
      </c>
    </row>
    <row r="689" ht="12.75" customHeight="1">
      <c r="K689" s="57">
        <v>13500.0</v>
      </c>
      <c r="L689" s="58" t="str">
        <f t="shared" ref="L689:P689" si="1296">IF(S689=S688,NA(),S689)</f>
        <v>0.2620</v>
      </c>
      <c r="M689" s="58" t="str">
        <f t="shared" si="1296"/>
        <v>#N/A</v>
      </c>
      <c r="N689" s="58" t="str">
        <f t="shared" si="1296"/>
        <v>#N/A</v>
      </c>
      <c r="O689" s="58" t="str">
        <f t="shared" si="1296"/>
        <v>#N/A</v>
      </c>
      <c r="P689" s="58" t="str">
        <f t="shared" si="1296"/>
        <v>#N/A</v>
      </c>
      <c r="Q689" s="58"/>
      <c r="S689" t="str">
        <f>VLOOKUP(K689/Iset1,IDMTData,IF(IChar1=NI1.3,6,IF(IChar1=NI3.0,4,IF(IChar1=VI,5,IF(IChar1=EI,7,IF(IChar1=EI.64,3,8))))))*_TM1</f>
        <v>0.262013266</v>
      </c>
      <c r="T689" t="str">
        <f>VLOOKUP(K689/Iset2,IDMTData,IF(IChar2=NI1.3,6,IF(IChar2=NI3.0,4,IF(IChar2=VI,5,IF(IChar2=EI,7,IF(IChar2=EI.64,3,8))))))*_TM2</f>
        <v>0.2267356367</v>
      </c>
      <c r="U689" t="str">
        <f>VLOOKUP(K689/Iset3,IDMTData,IF(IChar3=NI1.3,6,IF(IChar3=NI3.0,4,IF(IChar3=VI,5,IF(IChar3=EI,7,IF(IChar3=EI.64,3,8))))))*_TM3</f>
        <v>#N/A</v>
      </c>
      <c r="V689" t="str">
        <f>VLOOKUP(K689/Iset4,IDMTData,IF(IChar4=NI1.3,6,IF(IChar4=NI3.0,4,IF(IChar4=VI,5,IF(IChar4=EI,7,IF(IChar4=EI.64,3,8))))))*_TM4</f>
        <v>#N/A</v>
      </c>
      <c r="W689" t="str">
        <f>VLOOKUP(K689/Iset5,IDMTData,IF(IChar5=NI1.3,6,IF(IChar5=NI3.0,4,IF(IChar5=VI,5,IF(IChar5=EI,7,IF(IChar5=EI.64,3,8))))))*_TM5</f>
        <v>#N/A</v>
      </c>
      <c r="Z689" s="58" t="str">
        <f t="shared" ref="Z689:AB689" si="1297">NA()</f>
        <v>#N/A</v>
      </c>
      <c r="AA689" s="58" t="str">
        <f t="shared" si="1297"/>
        <v>#N/A</v>
      </c>
      <c r="AB689" s="58" t="str">
        <f t="shared" si="1297"/>
        <v>#N/A</v>
      </c>
    </row>
    <row r="690" ht="12.75" customHeight="1">
      <c r="K690" s="57">
        <v>13600.0</v>
      </c>
      <c r="L690" s="58" t="str">
        <f t="shared" ref="L690:P690" si="1298">IF(S690=S689,NA(),S690)</f>
        <v>#N/A</v>
      </c>
      <c r="M690" s="58" t="str">
        <f t="shared" si="1298"/>
        <v>#N/A</v>
      </c>
      <c r="N690" s="58" t="str">
        <f t="shared" si="1298"/>
        <v>#N/A</v>
      </c>
      <c r="O690" s="58" t="str">
        <f t="shared" si="1298"/>
        <v>#N/A</v>
      </c>
      <c r="P690" s="58" t="str">
        <f t="shared" si="1298"/>
        <v>#N/A</v>
      </c>
      <c r="Q690" s="58"/>
      <c r="S690" t="str">
        <f>VLOOKUP(K690/Iset1,IDMTData,IF(IChar1=NI1.3,6,IF(IChar1=NI3.0,4,IF(IChar1=VI,5,IF(IChar1=EI,7,IF(IChar1=EI.64,3,8))))))*_TM1</f>
        <v>0.262013266</v>
      </c>
      <c r="T690" t="str">
        <f>VLOOKUP(K690/Iset2,IDMTData,IF(IChar2=NI1.3,6,IF(IChar2=NI3.0,4,IF(IChar2=VI,5,IF(IChar2=EI,7,IF(IChar2=EI.64,3,8))))))*_TM2</f>
        <v>0.2267356367</v>
      </c>
      <c r="U690" t="str">
        <f>VLOOKUP(K690/Iset3,IDMTData,IF(IChar3=NI1.3,6,IF(IChar3=NI3.0,4,IF(IChar3=VI,5,IF(IChar3=EI,7,IF(IChar3=EI.64,3,8))))))*_TM3</f>
        <v>#N/A</v>
      </c>
      <c r="V690" t="str">
        <f>VLOOKUP(K690/Iset4,IDMTData,IF(IChar4=NI1.3,6,IF(IChar4=NI3.0,4,IF(IChar4=VI,5,IF(IChar4=EI,7,IF(IChar4=EI.64,3,8))))))*_TM4</f>
        <v>#N/A</v>
      </c>
      <c r="W690" t="str">
        <f>VLOOKUP(K690/Iset5,IDMTData,IF(IChar5=NI1.3,6,IF(IChar5=NI3.0,4,IF(IChar5=VI,5,IF(IChar5=EI,7,IF(IChar5=EI.64,3,8))))))*_TM5</f>
        <v>#N/A</v>
      </c>
      <c r="Z690" s="58" t="str">
        <f t="shared" ref="Z690:AB690" si="1299">NA()</f>
        <v>#N/A</v>
      </c>
      <c r="AA690" s="58" t="str">
        <f t="shared" si="1299"/>
        <v>#N/A</v>
      </c>
      <c r="AB690" s="58" t="str">
        <f t="shared" si="1299"/>
        <v>#N/A</v>
      </c>
    </row>
    <row r="691" ht="12.75" customHeight="1">
      <c r="K691" s="57">
        <v>13700.0</v>
      </c>
      <c r="L691" s="58" t="str">
        <f t="shared" ref="L691:P691" si="1300">IF(S691=S690,NA(),S691)</f>
        <v>#N/A</v>
      </c>
      <c r="M691" s="58" t="str">
        <f t="shared" si="1300"/>
        <v>#N/A</v>
      </c>
      <c r="N691" s="58" t="str">
        <f t="shared" si="1300"/>
        <v>#N/A</v>
      </c>
      <c r="O691" s="58" t="str">
        <f t="shared" si="1300"/>
        <v>#N/A</v>
      </c>
      <c r="P691" s="58" t="str">
        <f t="shared" si="1300"/>
        <v>#N/A</v>
      </c>
      <c r="Q691" s="58"/>
      <c r="S691" t="str">
        <f>VLOOKUP(K691/Iset1,IDMTData,IF(IChar1=NI1.3,6,IF(IChar1=NI3.0,4,IF(IChar1=VI,5,IF(IChar1=EI,7,IF(IChar1=EI.64,3,8))))))*_TM1</f>
        <v>0.262013266</v>
      </c>
      <c r="T691" t="str">
        <f>VLOOKUP(K691/Iset2,IDMTData,IF(IChar2=NI1.3,6,IF(IChar2=NI3.0,4,IF(IChar2=VI,5,IF(IChar2=EI,7,IF(IChar2=EI.64,3,8))))))*_TM2</f>
        <v>0.2267356367</v>
      </c>
      <c r="U691" t="str">
        <f>VLOOKUP(K691/Iset3,IDMTData,IF(IChar3=NI1.3,6,IF(IChar3=NI3.0,4,IF(IChar3=VI,5,IF(IChar3=EI,7,IF(IChar3=EI.64,3,8))))))*_TM3</f>
        <v>#N/A</v>
      </c>
      <c r="V691" t="str">
        <f>VLOOKUP(K691/Iset4,IDMTData,IF(IChar4=NI1.3,6,IF(IChar4=NI3.0,4,IF(IChar4=VI,5,IF(IChar4=EI,7,IF(IChar4=EI.64,3,8))))))*_TM4</f>
        <v>#N/A</v>
      </c>
      <c r="W691" t="str">
        <f>VLOOKUP(K691/Iset5,IDMTData,IF(IChar5=NI1.3,6,IF(IChar5=NI3.0,4,IF(IChar5=VI,5,IF(IChar5=EI,7,IF(IChar5=EI.64,3,8))))))*_TM5</f>
        <v>#N/A</v>
      </c>
      <c r="Z691" s="58" t="str">
        <f t="shared" ref="Z691:AB691" si="1301">NA()</f>
        <v>#N/A</v>
      </c>
      <c r="AA691" s="58" t="str">
        <f t="shared" si="1301"/>
        <v>#N/A</v>
      </c>
      <c r="AB691" s="58" t="str">
        <f t="shared" si="1301"/>
        <v>#N/A</v>
      </c>
    </row>
    <row r="692" ht="12.75" customHeight="1">
      <c r="K692" s="57">
        <v>13800.0</v>
      </c>
      <c r="L692" s="58" t="str">
        <f t="shared" ref="L692:P692" si="1302">IF(S692=S691,NA(),S692)</f>
        <v>#N/A</v>
      </c>
      <c r="M692" s="58" t="str">
        <f t="shared" si="1302"/>
        <v>#N/A</v>
      </c>
      <c r="N692" s="58" t="str">
        <f t="shared" si="1302"/>
        <v>#N/A</v>
      </c>
      <c r="O692" s="58" t="str">
        <f t="shared" si="1302"/>
        <v>#N/A</v>
      </c>
      <c r="P692" s="58" t="str">
        <f t="shared" si="1302"/>
        <v>#N/A</v>
      </c>
      <c r="Q692" s="58"/>
      <c r="S692" t="str">
        <f>VLOOKUP(K692/Iset1,IDMTData,IF(IChar1=NI1.3,6,IF(IChar1=NI3.0,4,IF(IChar1=VI,5,IF(IChar1=EI,7,IF(IChar1=EI.64,3,8))))))*_TM1</f>
        <v>0.262013266</v>
      </c>
      <c r="T692" t="str">
        <f>VLOOKUP(K692/Iset2,IDMTData,IF(IChar2=NI1.3,6,IF(IChar2=NI3.0,4,IF(IChar2=VI,5,IF(IChar2=EI,7,IF(IChar2=EI.64,3,8))))))*_TM2</f>
        <v>0.2267356367</v>
      </c>
      <c r="U692" t="str">
        <f>VLOOKUP(K692/Iset3,IDMTData,IF(IChar3=NI1.3,6,IF(IChar3=NI3.0,4,IF(IChar3=VI,5,IF(IChar3=EI,7,IF(IChar3=EI.64,3,8))))))*_TM3</f>
        <v>#N/A</v>
      </c>
      <c r="V692" t="str">
        <f>VLOOKUP(K692/Iset4,IDMTData,IF(IChar4=NI1.3,6,IF(IChar4=NI3.0,4,IF(IChar4=VI,5,IF(IChar4=EI,7,IF(IChar4=EI.64,3,8))))))*_TM4</f>
        <v>#N/A</v>
      </c>
      <c r="W692" t="str">
        <f>VLOOKUP(K692/Iset5,IDMTData,IF(IChar5=NI1.3,6,IF(IChar5=NI3.0,4,IF(IChar5=VI,5,IF(IChar5=EI,7,IF(IChar5=EI.64,3,8))))))*_TM5</f>
        <v>#N/A</v>
      </c>
      <c r="Z692" s="58" t="str">
        <f t="shared" ref="Z692:AB692" si="1303">NA()</f>
        <v>#N/A</v>
      </c>
      <c r="AA692" s="58" t="str">
        <f t="shared" si="1303"/>
        <v>#N/A</v>
      </c>
      <c r="AB692" s="58" t="str">
        <f t="shared" si="1303"/>
        <v>#N/A</v>
      </c>
    </row>
    <row r="693" ht="12.75" customHeight="1">
      <c r="K693" s="57">
        <v>13900.0</v>
      </c>
      <c r="L693" s="58" t="str">
        <f t="shared" ref="L693:P693" si="1304">IF(S693=S692,NA(),S693)</f>
        <v>#N/A</v>
      </c>
      <c r="M693" s="58" t="str">
        <f t="shared" si="1304"/>
        <v>#N/A</v>
      </c>
      <c r="N693" s="58" t="str">
        <f t="shared" si="1304"/>
        <v>#N/A</v>
      </c>
      <c r="O693" s="58" t="str">
        <f t="shared" si="1304"/>
        <v>#N/A</v>
      </c>
      <c r="P693" s="58" t="str">
        <f t="shared" si="1304"/>
        <v>#N/A</v>
      </c>
      <c r="Q693" s="58"/>
      <c r="S693" t="str">
        <f>VLOOKUP(K693/Iset1,IDMTData,IF(IChar1=NI1.3,6,IF(IChar1=NI3.0,4,IF(IChar1=VI,5,IF(IChar1=EI,7,IF(IChar1=EI.64,3,8))))))*_TM1</f>
        <v>0.262013266</v>
      </c>
      <c r="T693" t="str">
        <f>VLOOKUP(K693/Iset2,IDMTData,IF(IChar2=NI1.3,6,IF(IChar2=NI3.0,4,IF(IChar2=VI,5,IF(IChar2=EI,7,IF(IChar2=EI.64,3,8))))))*_TM2</f>
        <v>0.2267356367</v>
      </c>
      <c r="U693" t="str">
        <f>VLOOKUP(K693/Iset3,IDMTData,IF(IChar3=NI1.3,6,IF(IChar3=NI3.0,4,IF(IChar3=VI,5,IF(IChar3=EI,7,IF(IChar3=EI.64,3,8))))))*_TM3</f>
        <v>#N/A</v>
      </c>
      <c r="V693" t="str">
        <f>VLOOKUP(K693/Iset4,IDMTData,IF(IChar4=NI1.3,6,IF(IChar4=NI3.0,4,IF(IChar4=VI,5,IF(IChar4=EI,7,IF(IChar4=EI.64,3,8))))))*_TM4</f>
        <v>#N/A</v>
      </c>
      <c r="W693" t="str">
        <f>VLOOKUP(K693/Iset5,IDMTData,IF(IChar5=NI1.3,6,IF(IChar5=NI3.0,4,IF(IChar5=VI,5,IF(IChar5=EI,7,IF(IChar5=EI.64,3,8))))))*_TM5</f>
        <v>#N/A</v>
      </c>
      <c r="Z693" s="58" t="str">
        <f t="shared" ref="Z693:AB693" si="1305">NA()</f>
        <v>#N/A</v>
      </c>
      <c r="AA693" s="58" t="str">
        <f t="shared" si="1305"/>
        <v>#N/A</v>
      </c>
      <c r="AB693" s="58" t="str">
        <f t="shared" si="1305"/>
        <v>#N/A</v>
      </c>
    </row>
    <row r="694" ht="12.75" customHeight="1">
      <c r="K694" s="57">
        <v>14000.0</v>
      </c>
      <c r="L694" s="58" t="str">
        <f t="shared" ref="L694:P694" si="1306">IF(S694=S693,NA(),S694)</f>
        <v>0.2583</v>
      </c>
      <c r="M694" s="58" t="str">
        <f t="shared" si="1306"/>
        <v>#N/A</v>
      </c>
      <c r="N694" s="58" t="str">
        <f t="shared" si="1306"/>
        <v>#N/A</v>
      </c>
      <c r="O694" s="58" t="str">
        <f t="shared" si="1306"/>
        <v>#N/A</v>
      </c>
      <c r="P694" s="58" t="str">
        <f t="shared" si="1306"/>
        <v>#N/A</v>
      </c>
      <c r="Q694" s="58"/>
      <c r="S694" t="str">
        <f>VLOOKUP(K694/Iset1,IDMTData,IF(IChar1=NI1.3,6,IF(IChar1=NI3.0,4,IF(IChar1=VI,5,IF(IChar1=EI,7,IF(IChar1=EI.64,3,8))))))*_TM1</f>
        <v>0.2583078023</v>
      </c>
      <c r="T694" t="str">
        <f>VLOOKUP(K694/Iset2,IDMTData,IF(IChar2=NI1.3,6,IF(IChar2=NI3.0,4,IF(IChar2=VI,5,IF(IChar2=EI,7,IF(IChar2=EI.64,3,8))))))*_TM2</f>
        <v>0.2267356367</v>
      </c>
      <c r="U694" t="str">
        <f>VLOOKUP(K694/Iset3,IDMTData,IF(IChar3=NI1.3,6,IF(IChar3=NI3.0,4,IF(IChar3=VI,5,IF(IChar3=EI,7,IF(IChar3=EI.64,3,8))))))*_TM3</f>
        <v>#N/A</v>
      </c>
      <c r="V694" t="str">
        <f>VLOOKUP(K694/Iset4,IDMTData,IF(IChar4=NI1.3,6,IF(IChar4=NI3.0,4,IF(IChar4=VI,5,IF(IChar4=EI,7,IF(IChar4=EI.64,3,8))))))*_TM4</f>
        <v>#N/A</v>
      </c>
      <c r="W694" t="str">
        <f>VLOOKUP(K694/Iset5,IDMTData,IF(IChar5=NI1.3,6,IF(IChar5=NI3.0,4,IF(IChar5=VI,5,IF(IChar5=EI,7,IF(IChar5=EI.64,3,8))))))*_TM5</f>
        <v>#N/A</v>
      </c>
      <c r="Z694" s="58">
        <v>0.09</v>
      </c>
      <c r="AA694" s="58" t="str">
        <f t="shared" ref="AA694:AB694" si="1307">NA()</f>
        <v>#N/A</v>
      </c>
      <c r="AB694" s="58" t="str">
        <f t="shared" si="1307"/>
        <v>#N/A</v>
      </c>
    </row>
    <row r="695" ht="12.75" customHeight="1">
      <c r="K695" s="57">
        <v>14100.0</v>
      </c>
      <c r="L695" s="58" t="str">
        <f t="shared" ref="L695:P695" si="1308">IF(S695=S694,NA(),S695)</f>
        <v>#N/A</v>
      </c>
      <c r="M695" s="58" t="str">
        <f t="shared" si="1308"/>
        <v>#N/A</v>
      </c>
      <c r="N695" s="58" t="str">
        <f t="shared" si="1308"/>
        <v>#N/A</v>
      </c>
      <c r="O695" s="58" t="str">
        <f t="shared" si="1308"/>
        <v>#N/A</v>
      </c>
      <c r="P695" s="58" t="str">
        <f t="shared" si="1308"/>
        <v>#N/A</v>
      </c>
      <c r="Q695" s="58"/>
      <c r="S695" t="str">
        <f>VLOOKUP(K695/Iset1,IDMTData,IF(IChar1=NI1.3,6,IF(IChar1=NI3.0,4,IF(IChar1=VI,5,IF(IChar1=EI,7,IF(IChar1=EI.64,3,8))))))*_TM1</f>
        <v>0.2583078023</v>
      </c>
      <c r="T695" t="str">
        <f>VLOOKUP(K695/Iset2,IDMTData,IF(IChar2=NI1.3,6,IF(IChar2=NI3.0,4,IF(IChar2=VI,5,IF(IChar2=EI,7,IF(IChar2=EI.64,3,8))))))*_TM2</f>
        <v>0.2267356367</v>
      </c>
      <c r="U695" t="str">
        <f>VLOOKUP(K695/Iset3,IDMTData,IF(IChar3=NI1.3,6,IF(IChar3=NI3.0,4,IF(IChar3=VI,5,IF(IChar3=EI,7,IF(IChar3=EI.64,3,8))))))*_TM3</f>
        <v>#N/A</v>
      </c>
      <c r="V695" t="str">
        <f>VLOOKUP(K695/Iset4,IDMTData,IF(IChar4=NI1.3,6,IF(IChar4=NI3.0,4,IF(IChar4=VI,5,IF(IChar4=EI,7,IF(IChar4=EI.64,3,8))))))*_TM4</f>
        <v>#N/A</v>
      </c>
      <c r="W695" t="str">
        <f>VLOOKUP(K695/Iset5,IDMTData,IF(IChar5=NI1.3,6,IF(IChar5=NI3.0,4,IF(IChar5=VI,5,IF(IChar5=EI,7,IF(IChar5=EI.64,3,8))))))*_TM5</f>
        <v>#N/A</v>
      </c>
      <c r="Z695" s="58" t="str">
        <f t="shared" ref="Z695:AB695" si="1309">NA()</f>
        <v>#N/A</v>
      </c>
      <c r="AA695" s="58" t="str">
        <f t="shared" si="1309"/>
        <v>#N/A</v>
      </c>
      <c r="AB695" s="58" t="str">
        <f t="shared" si="1309"/>
        <v>#N/A</v>
      </c>
    </row>
    <row r="696" ht="12.75" customHeight="1">
      <c r="K696" s="57">
        <v>14200.0</v>
      </c>
      <c r="L696" s="58" t="str">
        <f t="shared" ref="L696:P696" si="1310">IF(S696=S695,NA(),S696)</f>
        <v>#N/A</v>
      </c>
      <c r="M696" s="58" t="str">
        <f t="shared" si="1310"/>
        <v>#N/A</v>
      </c>
      <c r="N696" s="58" t="str">
        <f t="shared" si="1310"/>
        <v>#N/A</v>
      </c>
      <c r="O696" s="58" t="str">
        <f t="shared" si="1310"/>
        <v>#N/A</v>
      </c>
      <c r="P696" s="58" t="str">
        <f t="shared" si="1310"/>
        <v>#N/A</v>
      </c>
      <c r="Q696" s="58"/>
      <c r="S696" t="str">
        <f>VLOOKUP(K696/Iset1,IDMTData,IF(IChar1=NI1.3,6,IF(IChar1=NI3.0,4,IF(IChar1=VI,5,IF(IChar1=EI,7,IF(IChar1=EI.64,3,8))))))*_TM1</f>
        <v>0.2583078023</v>
      </c>
      <c r="T696" t="str">
        <f>VLOOKUP(K696/Iset2,IDMTData,IF(IChar2=NI1.3,6,IF(IChar2=NI3.0,4,IF(IChar2=VI,5,IF(IChar2=EI,7,IF(IChar2=EI.64,3,8))))))*_TM2</f>
        <v>0.2267356367</v>
      </c>
      <c r="U696" t="str">
        <f>VLOOKUP(K696/Iset3,IDMTData,IF(IChar3=NI1.3,6,IF(IChar3=NI3.0,4,IF(IChar3=VI,5,IF(IChar3=EI,7,IF(IChar3=EI.64,3,8))))))*_TM3</f>
        <v>#N/A</v>
      </c>
      <c r="V696" t="str">
        <f>VLOOKUP(K696/Iset4,IDMTData,IF(IChar4=NI1.3,6,IF(IChar4=NI3.0,4,IF(IChar4=VI,5,IF(IChar4=EI,7,IF(IChar4=EI.64,3,8))))))*_TM4</f>
        <v>#N/A</v>
      </c>
      <c r="W696" t="str">
        <f>VLOOKUP(K696/Iset5,IDMTData,IF(IChar5=NI1.3,6,IF(IChar5=NI3.0,4,IF(IChar5=VI,5,IF(IChar5=EI,7,IF(IChar5=EI.64,3,8))))))*_TM5</f>
        <v>#N/A</v>
      </c>
      <c r="Z696" s="58" t="str">
        <f t="shared" ref="Z696:AB696" si="1311">NA()</f>
        <v>#N/A</v>
      </c>
      <c r="AA696" s="58" t="str">
        <f t="shared" si="1311"/>
        <v>#N/A</v>
      </c>
      <c r="AB696" s="58" t="str">
        <f t="shared" si="1311"/>
        <v>#N/A</v>
      </c>
    </row>
    <row r="697" ht="12.75" customHeight="1">
      <c r="K697" s="57">
        <v>14300.0</v>
      </c>
      <c r="L697" s="58" t="str">
        <f t="shared" ref="L697:P697" si="1312">IF(S697=S696,NA(),S697)</f>
        <v>#N/A</v>
      </c>
      <c r="M697" s="58" t="str">
        <f t="shared" si="1312"/>
        <v>#N/A</v>
      </c>
      <c r="N697" s="58" t="str">
        <f t="shared" si="1312"/>
        <v>#N/A</v>
      </c>
      <c r="O697" s="58" t="str">
        <f t="shared" si="1312"/>
        <v>#N/A</v>
      </c>
      <c r="P697" s="58" t="str">
        <f t="shared" si="1312"/>
        <v>#N/A</v>
      </c>
      <c r="Q697" s="58"/>
      <c r="S697" t="str">
        <f>VLOOKUP(K697/Iset1,IDMTData,IF(IChar1=NI1.3,6,IF(IChar1=NI3.0,4,IF(IChar1=VI,5,IF(IChar1=EI,7,IF(IChar1=EI.64,3,8))))))*_TM1</f>
        <v>0.2583078023</v>
      </c>
      <c r="T697" t="str">
        <f>VLOOKUP(K697/Iset2,IDMTData,IF(IChar2=NI1.3,6,IF(IChar2=NI3.0,4,IF(IChar2=VI,5,IF(IChar2=EI,7,IF(IChar2=EI.64,3,8))))))*_TM2</f>
        <v>0.2267356367</v>
      </c>
      <c r="U697" t="str">
        <f>VLOOKUP(K697/Iset3,IDMTData,IF(IChar3=NI1.3,6,IF(IChar3=NI3.0,4,IF(IChar3=VI,5,IF(IChar3=EI,7,IF(IChar3=EI.64,3,8))))))*_TM3</f>
        <v>#N/A</v>
      </c>
      <c r="V697" t="str">
        <f>VLOOKUP(K697/Iset4,IDMTData,IF(IChar4=NI1.3,6,IF(IChar4=NI3.0,4,IF(IChar4=VI,5,IF(IChar4=EI,7,IF(IChar4=EI.64,3,8))))))*_TM4</f>
        <v>#N/A</v>
      </c>
      <c r="W697" t="str">
        <f>VLOOKUP(K697/Iset5,IDMTData,IF(IChar5=NI1.3,6,IF(IChar5=NI3.0,4,IF(IChar5=VI,5,IF(IChar5=EI,7,IF(IChar5=EI.64,3,8))))))*_TM5</f>
        <v>#N/A</v>
      </c>
      <c r="Z697" s="58" t="str">
        <f t="shared" ref="Z697:AB697" si="1313">NA()</f>
        <v>#N/A</v>
      </c>
      <c r="AA697" s="58" t="str">
        <f t="shared" si="1313"/>
        <v>#N/A</v>
      </c>
      <c r="AB697" s="58" t="str">
        <f t="shared" si="1313"/>
        <v>#N/A</v>
      </c>
    </row>
    <row r="698" ht="12.75" customHeight="1">
      <c r="K698" s="57">
        <v>14400.0</v>
      </c>
      <c r="L698" s="58" t="str">
        <f t="shared" ref="L698:P698" si="1314">IF(S698=S697,NA(),S698)</f>
        <v>#N/A</v>
      </c>
      <c r="M698" s="58" t="str">
        <f t="shared" si="1314"/>
        <v>#N/A</v>
      </c>
      <c r="N698" s="58" t="str">
        <f t="shared" si="1314"/>
        <v>#N/A</v>
      </c>
      <c r="O698" s="58" t="str">
        <f t="shared" si="1314"/>
        <v>#N/A</v>
      </c>
      <c r="P698" s="58" t="str">
        <f t="shared" si="1314"/>
        <v>#N/A</v>
      </c>
      <c r="Q698" s="58"/>
      <c r="S698" t="str">
        <f>VLOOKUP(K698/Iset1,IDMTData,IF(IChar1=NI1.3,6,IF(IChar1=NI3.0,4,IF(IChar1=VI,5,IF(IChar1=EI,7,IF(IChar1=EI.64,3,8))))))*_TM1</f>
        <v>0.2583078023</v>
      </c>
      <c r="T698" t="str">
        <f>VLOOKUP(K698/Iset2,IDMTData,IF(IChar2=NI1.3,6,IF(IChar2=NI3.0,4,IF(IChar2=VI,5,IF(IChar2=EI,7,IF(IChar2=EI.64,3,8))))))*_TM2</f>
        <v>0.2267356367</v>
      </c>
      <c r="U698" t="str">
        <f>VLOOKUP(K698/Iset3,IDMTData,IF(IChar3=NI1.3,6,IF(IChar3=NI3.0,4,IF(IChar3=VI,5,IF(IChar3=EI,7,IF(IChar3=EI.64,3,8))))))*_TM3</f>
        <v>#N/A</v>
      </c>
      <c r="V698" t="str">
        <f>VLOOKUP(K698/Iset4,IDMTData,IF(IChar4=NI1.3,6,IF(IChar4=NI3.0,4,IF(IChar4=VI,5,IF(IChar4=EI,7,IF(IChar4=EI.64,3,8))))))*_TM4</f>
        <v>#N/A</v>
      </c>
      <c r="W698" t="str">
        <f>VLOOKUP(K698/Iset5,IDMTData,IF(IChar5=NI1.3,6,IF(IChar5=NI3.0,4,IF(IChar5=VI,5,IF(IChar5=EI,7,IF(IChar5=EI.64,3,8))))))*_TM5</f>
        <v>#N/A</v>
      </c>
      <c r="Z698" s="58" t="str">
        <f t="shared" ref="Z698:AB698" si="1315">NA()</f>
        <v>#N/A</v>
      </c>
      <c r="AA698" s="58" t="str">
        <f t="shared" si="1315"/>
        <v>#N/A</v>
      </c>
      <c r="AB698" s="58" t="str">
        <f t="shared" si="1315"/>
        <v>#N/A</v>
      </c>
    </row>
    <row r="699" ht="12.75" customHeight="1">
      <c r="K699" s="57">
        <v>14500.0</v>
      </c>
      <c r="L699" s="58" t="str">
        <f t="shared" ref="L699:P699" si="1316">IF(S699=S698,NA(),S699)</f>
        <v>0.2548</v>
      </c>
      <c r="M699" s="58" t="str">
        <f t="shared" si="1316"/>
        <v>#N/A</v>
      </c>
      <c r="N699" s="58" t="str">
        <f t="shared" si="1316"/>
        <v>#N/A</v>
      </c>
      <c r="O699" s="58" t="str">
        <f t="shared" si="1316"/>
        <v>#N/A</v>
      </c>
      <c r="P699" s="58" t="str">
        <f t="shared" si="1316"/>
        <v>#N/A</v>
      </c>
      <c r="Q699" s="58"/>
      <c r="S699" t="str">
        <f>VLOOKUP(K699/Iset1,IDMTData,IF(IChar1=NI1.3,6,IF(IChar1=NI3.0,4,IF(IChar1=VI,5,IF(IChar1=EI,7,IF(IChar1=EI.64,3,8))))))*_TM1</f>
        <v>0.2548279468</v>
      </c>
      <c r="T699" t="str">
        <f>VLOOKUP(K699/Iset2,IDMTData,IF(IChar2=NI1.3,6,IF(IChar2=NI3.0,4,IF(IChar2=VI,5,IF(IChar2=EI,7,IF(IChar2=EI.64,3,8))))))*_TM2</f>
        <v>0.2267356367</v>
      </c>
      <c r="U699" t="str">
        <f>VLOOKUP(K699/Iset3,IDMTData,IF(IChar3=NI1.3,6,IF(IChar3=NI3.0,4,IF(IChar3=VI,5,IF(IChar3=EI,7,IF(IChar3=EI.64,3,8))))))*_TM3</f>
        <v>#N/A</v>
      </c>
      <c r="V699" t="str">
        <f>VLOOKUP(K699/Iset4,IDMTData,IF(IChar4=NI1.3,6,IF(IChar4=NI3.0,4,IF(IChar4=VI,5,IF(IChar4=EI,7,IF(IChar4=EI.64,3,8))))))*_TM4</f>
        <v>#N/A</v>
      </c>
      <c r="W699" t="str">
        <f>VLOOKUP(K699/Iset5,IDMTData,IF(IChar5=NI1.3,6,IF(IChar5=NI3.0,4,IF(IChar5=VI,5,IF(IChar5=EI,7,IF(IChar5=EI.64,3,8))))))*_TM5</f>
        <v>#N/A</v>
      </c>
      <c r="Z699" s="58" t="str">
        <f t="shared" ref="Z699:AB699" si="1317">NA()</f>
        <v>#N/A</v>
      </c>
      <c r="AA699" s="58" t="str">
        <f t="shared" si="1317"/>
        <v>#N/A</v>
      </c>
      <c r="AB699" s="58" t="str">
        <f t="shared" si="1317"/>
        <v>#N/A</v>
      </c>
    </row>
    <row r="700" ht="12.75" customHeight="1">
      <c r="K700" s="57">
        <v>14600.0</v>
      </c>
      <c r="L700" s="58" t="str">
        <f t="shared" ref="L700:P700" si="1318">IF(S700=S699,NA(),S700)</f>
        <v>#N/A</v>
      </c>
      <c r="M700" s="58" t="str">
        <f t="shared" si="1318"/>
        <v>#N/A</v>
      </c>
      <c r="N700" s="58" t="str">
        <f t="shared" si="1318"/>
        <v>#N/A</v>
      </c>
      <c r="O700" s="58" t="str">
        <f t="shared" si="1318"/>
        <v>#N/A</v>
      </c>
      <c r="P700" s="58" t="str">
        <f t="shared" si="1318"/>
        <v>#N/A</v>
      </c>
      <c r="Q700" s="58"/>
      <c r="S700" t="str">
        <f>VLOOKUP(K700/Iset1,IDMTData,IF(IChar1=NI1.3,6,IF(IChar1=NI3.0,4,IF(IChar1=VI,5,IF(IChar1=EI,7,IF(IChar1=EI.64,3,8))))))*_TM1</f>
        <v>0.2548279468</v>
      </c>
      <c r="T700" t="str">
        <f>VLOOKUP(K700/Iset2,IDMTData,IF(IChar2=NI1.3,6,IF(IChar2=NI3.0,4,IF(IChar2=VI,5,IF(IChar2=EI,7,IF(IChar2=EI.64,3,8))))))*_TM2</f>
        <v>0.2267356367</v>
      </c>
      <c r="U700" t="str">
        <f>VLOOKUP(K700/Iset3,IDMTData,IF(IChar3=NI1.3,6,IF(IChar3=NI3.0,4,IF(IChar3=VI,5,IF(IChar3=EI,7,IF(IChar3=EI.64,3,8))))))*_TM3</f>
        <v>#N/A</v>
      </c>
      <c r="V700" t="str">
        <f>VLOOKUP(K700/Iset4,IDMTData,IF(IChar4=NI1.3,6,IF(IChar4=NI3.0,4,IF(IChar4=VI,5,IF(IChar4=EI,7,IF(IChar4=EI.64,3,8))))))*_TM4</f>
        <v>#N/A</v>
      </c>
      <c r="W700" t="str">
        <f>VLOOKUP(K700/Iset5,IDMTData,IF(IChar5=NI1.3,6,IF(IChar5=NI3.0,4,IF(IChar5=VI,5,IF(IChar5=EI,7,IF(IChar5=EI.64,3,8))))))*_TM5</f>
        <v>#N/A</v>
      </c>
      <c r="Z700" s="58" t="str">
        <f t="shared" ref="Z700:AB700" si="1319">NA()</f>
        <v>#N/A</v>
      </c>
      <c r="AA700" s="58" t="str">
        <f t="shared" si="1319"/>
        <v>#N/A</v>
      </c>
      <c r="AB700" s="58" t="str">
        <f t="shared" si="1319"/>
        <v>#N/A</v>
      </c>
    </row>
    <row r="701" ht="12.75" customHeight="1">
      <c r="K701" s="57">
        <v>14700.0</v>
      </c>
      <c r="L701" s="58" t="str">
        <f t="shared" ref="L701:P701" si="1320">IF(S701=S700,NA(),S701)</f>
        <v>#N/A</v>
      </c>
      <c r="M701" s="58" t="str">
        <f t="shared" si="1320"/>
        <v>#N/A</v>
      </c>
      <c r="N701" s="58" t="str">
        <f t="shared" si="1320"/>
        <v>#N/A</v>
      </c>
      <c r="O701" s="58" t="str">
        <f t="shared" si="1320"/>
        <v>#N/A</v>
      </c>
      <c r="P701" s="58" t="str">
        <f t="shared" si="1320"/>
        <v>#N/A</v>
      </c>
      <c r="Q701" s="58"/>
      <c r="S701" t="str">
        <f>VLOOKUP(K701/Iset1,IDMTData,IF(IChar1=NI1.3,6,IF(IChar1=NI3.0,4,IF(IChar1=VI,5,IF(IChar1=EI,7,IF(IChar1=EI.64,3,8))))))*_TM1</f>
        <v>0.2548279468</v>
      </c>
      <c r="T701" t="str">
        <f>VLOOKUP(K701/Iset2,IDMTData,IF(IChar2=NI1.3,6,IF(IChar2=NI3.0,4,IF(IChar2=VI,5,IF(IChar2=EI,7,IF(IChar2=EI.64,3,8))))))*_TM2</f>
        <v>0.2267356367</v>
      </c>
      <c r="U701" t="str">
        <f>VLOOKUP(K701/Iset3,IDMTData,IF(IChar3=NI1.3,6,IF(IChar3=NI3.0,4,IF(IChar3=VI,5,IF(IChar3=EI,7,IF(IChar3=EI.64,3,8))))))*_TM3</f>
        <v>#N/A</v>
      </c>
      <c r="V701" t="str">
        <f>VLOOKUP(K701/Iset4,IDMTData,IF(IChar4=NI1.3,6,IF(IChar4=NI3.0,4,IF(IChar4=VI,5,IF(IChar4=EI,7,IF(IChar4=EI.64,3,8))))))*_TM4</f>
        <v>#N/A</v>
      </c>
      <c r="W701" t="str">
        <f>VLOOKUP(K701/Iset5,IDMTData,IF(IChar5=NI1.3,6,IF(IChar5=NI3.0,4,IF(IChar5=VI,5,IF(IChar5=EI,7,IF(IChar5=EI.64,3,8))))))*_TM5</f>
        <v>#N/A</v>
      </c>
      <c r="Z701" s="58" t="str">
        <f t="shared" ref="Z701:AB701" si="1321">NA()</f>
        <v>#N/A</v>
      </c>
      <c r="AA701" s="58" t="str">
        <f t="shared" si="1321"/>
        <v>#N/A</v>
      </c>
      <c r="AB701" s="58" t="str">
        <f t="shared" si="1321"/>
        <v>#N/A</v>
      </c>
    </row>
    <row r="702" ht="12.75" customHeight="1">
      <c r="K702" s="57">
        <v>14800.0</v>
      </c>
      <c r="L702" s="58" t="str">
        <f t="shared" ref="L702:P702" si="1322">IF(S702=S701,NA(),S702)</f>
        <v>#N/A</v>
      </c>
      <c r="M702" s="58" t="str">
        <f t="shared" si="1322"/>
        <v>#N/A</v>
      </c>
      <c r="N702" s="58" t="str">
        <f t="shared" si="1322"/>
        <v>#N/A</v>
      </c>
      <c r="O702" s="58" t="str">
        <f t="shared" si="1322"/>
        <v>#N/A</v>
      </c>
      <c r="P702" s="58" t="str">
        <f t="shared" si="1322"/>
        <v>#N/A</v>
      </c>
      <c r="Q702" s="58"/>
      <c r="S702" t="str">
        <f>VLOOKUP(K702/Iset1,IDMTData,IF(IChar1=NI1.3,6,IF(IChar1=NI3.0,4,IF(IChar1=VI,5,IF(IChar1=EI,7,IF(IChar1=EI.64,3,8))))))*_TM1</f>
        <v>0.2548279468</v>
      </c>
      <c r="T702" t="str">
        <f>VLOOKUP(K702/Iset2,IDMTData,IF(IChar2=NI1.3,6,IF(IChar2=NI3.0,4,IF(IChar2=VI,5,IF(IChar2=EI,7,IF(IChar2=EI.64,3,8))))))*_TM2</f>
        <v>0.2267356367</v>
      </c>
      <c r="U702" t="str">
        <f>VLOOKUP(K702/Iset3,IDMTData,IF(IChar3=NI1.3,6,IF(IChar3=NI3.0,4,IF(IChar3=VI,5,IF(IChar3=EI,7,IF(IChar3=EI.64,3,8))))))*_TM3</f>
        <v>#N/A</v>
      </c>
      <c r="V702" t="str">
        <f>VLOOKUP(K702/Iset4,IDMTData,IF(IChar4=NI1.3,6,IF(IChar4=NI3.0,4,IF(IChar4=VI,5,IF(IChar4=EI,7,IF(IChar4=EI.64,3,8))))))*_TM4</f>
        <v>#N/A</v>
      </c>
      <c r="W702" t="str">
        <f>VLOOKUP(K702/Iset5,IDMTData,IF(IChar5=NI1.3,6,IF(IChar5=NI3.0,4,IF(IChar5=VI,5,IF(IChar5=EI,7,IF(IChar5=EI.64,3,8))))))*_TM5</f>
        <v>#N/A</v>
      </c>
      <c r="Z702" s="58" t="str">
        <f t="shared" ref="Z702:AB702" si="1323">NA()</f>
        <v>#N/A</v>
      </c>
      <c r="AA702" s="58" t="str">
        <f t="shared" si="1323"/>
        <v>#N/A</v>
      </c>
      <c r="AB702" s="58" t="str">
        <f t="shared" si="1323"/>
        <v>#N/A</v>
      </c>
    </row>
    <row r="703" ht="12.75" customHeight="1">
      <c r="K703" s="57">
        <v>14900.0</v>
      </c>
      <c r="L703" s="58" t="str">
        <f t="shared" ref="L703:P703" si="1324">IF(S703=S702,NA(),S703)</f>
        <v>#N/A</v>
      </c>
      <c r="M703" s="58" t="str">
        <f t="shared" si="1324"/>
        <v>#N/A</v>
      </c>
      <c r="N703" s="58" t="str">
        <f t="shared" si="1324"/>
        <v>#N/A</v>
      </c>
      <c r="O703" s="58" t="str">
        <f t="shared" si="1324"/>
        <v>#N/A</v>
      </c>
      <c r="P703" s="58" t="str">
        <f t="shared" si="1324"/>
        <v>#N/A</v>
      </c>
      <c r="Q703" s="58"/>
      <c r="S703" t="str">
        <f>VLOOKUP(K703/Iset1,IDMTData,IF(IChar1=NI1.3,6,IF(IChar1=NI3.0,4,IF(IChar1=VI,5,IF(IChar1=EI,7,IF(IChar1=EI.64,3,8))))))*_TM1</f>
        <v>0.2548279468</v>
      </c>
      <c r="T703" t="str">
        <f>VLOOKUP(K703/Iset2,IDMTData,IF(IChar2=NI1.3,6,IF(IChar2=NI3.0,4,IF(IChar2=VI,5,IF(IChar2=EI,7,IF(IChar2=EI.64,3,8))))))*_TM2</f>
        <v>0.2267356367</v>
      </c>
      <c r="U703" t="str">
        <f>VLOOKUP(K703/Iset3,IDMTData,IF(IChar3=NI1.3,6,IF(IChar3=NI3.0,4,IF(IChar3=VI,5,IF(IChar3=EI,7,IF(IChar3=EI.64,3,8))))))*_TM3</f>
        <v>#N/A</v>
      </c>
      <c r="V703" t="str">
        <f>VLOOKUP(K703/Iset4,IDMTData,IF(IChar4=NI1.3,6,IF(IChar4=NI3.0,4,IF(IChar4=VI,5,IF(IChar4=EI,7,IF(IChar4=EI.64,3,8))))))*_TM4</f>
        <v>#N/A</v>
      </c>
      <c r="W703" t="str">
        <f>VLOOKUP(K703/Iset5,IDMTData,IF(IChar5=NI1.3,6,IF(IChar5=NI3.0,4,IF(IChar5=VI,5,IF(IChar5=EI,7,IF(IChar5=EI.64,3,8))))))*_TM5</f>
        <v>#N/A</v>
      </c>
      <c r="Z703" s="58" t="str">
        <f t="shared" ref="Z703:AB703" si="1325">NA()</f>
        <v>#N/A</v>
      </c>
      <c r="AA703" s="58" t="str">
        <f t="shared" si="1325"/>
        <v>#N/A</v>
      </c>
      <c r="AB703" s="58" t="str">
        <f t="shared" si="1325"/>
        <v>#N/A</v>
      </c>
    </row>
    <row r="704" ht="12.75" customHeight="1">
      <c r="K704" s="57">
        <v>15000.0</v>
      </c>
      <c r="L704" s="58" t="str">
        <f t="shared" ref="L704:P704" si="1326">IF(S704=S703,NA(),S704)</f>
        <v>0.2516</v>
      </c>
      <c r="M704" s="58" t="str">
        <f t="shared" si="1326"/>
        <v>#N/A</v>
      </c>
      <c r="N704" s="58" t="str">
        <f t="shared" si="1326"/>
        <v>#N/A</v>
      </c>
      <c r="O704" s="58" t="str">
        <f t="shared" si="1326"/>
        <v>#N/A</v>
      </c>
      <c r="P704" s="58" t="str">
        <f t="shared" si="1326"/>
        <v>#N/A</v>
      </c>
      <c r="Q704" s="58"/>
      <c r="S704" t="str">
        <f>VLOOKUP(K704/Iset1,IDMTData,IF(IChar1=NI1.3,6,IF(IChar1=NI3.0,4,IF(IChar1=VI,5,IF(IChar1=EI,7,IF(IChar1=EI.64,3,8))))))*_TM1</f>
        <v>0.2515517459</v>
      </c>
      <c r="T704" t="str">
        <f>VLOOKUP(K704/Iset2,IDMTData,IF(IChar2=NI1.3,6,IF(IChar2=NI3.0,4,IF(IChar2=VI,5,IF(IChar2=EI,7,IF(IChar2=EI.64,3,8))))))*_TM2</f>
        <v>0.2267356367</v>
      </c>
      <c r="U704" t="str">
        <f>VLOOKUP(K704/Iset3,IDMTData,IF(IChar3=NI1.3,6,IF(IChar3=NI3.0,4,IF(IChar3=VI,5,IF(IChar3=EI,7,IF(IChar3=EI.64,3,8))))))*_TM3</f>
        <v>#N/A</v>
      </c>
      <c r="V704" t="str">
        <f>VLOOKUP(K704/Iset4,IDMTData,IF(IChar4=NI1.3,6,IF(IChar4=NI3.0,4,IF(IChar4=VI,5,IF(IChar4=EI,7,IF(IChar4=EI.64,3,8))))))*_TM4</f>
        <v>#N/A</v>
      </c>
      <c r="W704" t="str">
        <f>VLOOKUP(K704/Iset5,IDMTData,IF(IChar5=NI1.3,6,IF(IChar5=NI3.0,4,IF(IChar5=VI,5,IF(IChar5=EI,7,IF(IChar5=EI.64,3,8))))))*_TM5</f>
        <v>#N/A</v>
      </c>
      <c r="Z704" s="58">
        <v>0.086</v>
      </c>
      <c r="AA704" s="58">
        <v>0.195</v>
      </c>
      <c r="AB704" s="58">
        <v>0.25</v>
      </c>
    </row>
    <row r="705" ht="12.75" customHeight="1">
      <c r="K705" s="57">
        <v>15100.0</v>
      </c>
      <c r="L705" s="58" t="str">
        <f t="shared" ref="L705:P705" si="1327">IF(S705=S704,NA(),S705)</f>
        <v>#N/A</v>
      </c>
      <c r="M705" s="58" t="str">
        <f t="shared" si="1327"/>
        <v>#N/A</v>
      </c>
      <c r="N705" s="58" t="str">
        <f t="shared" si="1327"/>
        <v>#N/A</v>
      </c>
      <c r="O705" s="58" t="str">
        <f t="shared" si="1327"/>
        <v>#N/A</v>
      </c>
      <c r="P705" s="58" t="str">
        <f t="shared" si="1327"/>
        <v>#N/A</v>
      </c>
      <c r="Q705" s="58"/>
      <c r="S705" t="str">
        <f>VLOOKUP(K705/Iset1,IDMTData,IF(IChar1=NI1.3,6,IF(IChar1=NI3.0,4,IF(IChar1=VI,5,IF(IChar1=EI,7,IF(IChar1=EI.64,3,8))))))*_TM1</f>
        <v>0.2515517459</v>
      </c>
      <c r="T705" t="str">
        <f>VLOOKUP(K705/Iset2,IDMTData,IF(IChar2=NI1.3,6,IF(IChar2=NI3.0,4,IF(IChar2=VI,5,IF(IChar2=EI,7,IF(IChar2=EI.64,3,8))))))*_TM2</f>
        <v>0.2267356367</v>
      </c>
      <c r="U705" t="str">
        <f>VLOOKUP(K705/Iset3,IDMTData,IF(IChar3=NI1.3,6,IF(IChar3=NI3.0,4,IF(IChar3=VI,5,IF(IChar3=EI,7,IF(IChar3=EI.64,3,8))))))*_TM3</f>
        <v>#N/A</v>
      </c>
      <c r="V705" t="str">
        <f>VLOOKUP(K705/Iset4,IDMTData,IF(IChar4=NI1.3,6,IF(IChar4=NI3.0,4,IF(IChar4=VI,5,IF(IChar4=EI,7,IF(IChar4=EI.64,3,8))))))*_TM4</f>
        <v>#N/A</v>
      </c>
      <c r="W705" t="str">
        <f>VLOOKUP(K705/Iset5,IDMTData,IF(IChar5=NI1.3,6,IF(IChar5=NI3.0,4,IF(IChar5=VI,5,IF(IChar5=EI,7,IF(IChar5=EI.64,3,8))))))*_TM5</f>
        <v>#N/A</v>
      </c>
      <c r="Z705" s="58" t="str">
        <f t="shared" ref="Z705:AB705" si="1328">NA()</f>
        <v>#N/A</v>
      </c>
      <c r="AA705" s="58" t="str">
        <f t="shared" si="1328"/>
        <v>#N/A</v>
      </c>
      <c r="AB705" s="58" t="str">
        <f t="shared" si="1328"/>
        <v>#N/A</v>
      </c>
    </row>
    <row r="706" ht="12.75" customHeight="1">
      <c r="K706" s="57">
        <v>15200.0</v>
      </c>
      <c r="L706" s="58" t="str">
        <f t="shared" ref="L706:P706" si="1329">IF(S706=S705,NA(),S706)</f>
        <v>#N/A</v>
      </c>
      <c r="M706" s="58" t="str">
        <f t="shared" si="1329"/>
        <v>#N/A</v>
      </c>
      <c r="N706" s="58" t="str">
        <f t="shared" si="1329"/>
        <v>#N/A</v>
      </c>
      <c r="O706" s="58" t="str">
        <f t="shared" si="1329"/>
        <v>#N/A</v>
      </c>
      <c r="P706" s="58" t="str">
        <f t="shared" si="1329"/>
        <v>#N/A</v>
      </c>
      <c r="Q706" s="58"/>
      <c r="S706" t="str">
        <f>VLOOKUP(K706/Iset1,IDMTData,IF(IChar1=NI1.3,6,IF(IChar1=NI3.0,4,IF(IChar1=VI,5,IF(IChar1=EI,7,IF(IChar1=EI.64,3,8))))))*_TM1</f>
        <v>0.2515517459</v>
      </c>
      <c r="T706" t="str">
        <f>VLOOKUP(K706/Iset2,IDMTData,IF(IChar2=NI1.3,6,IF(IChar2=NI3.0,4,IF(IChar2=VI,5,IF(IChar2=EI,7,IF(IChar2=EI.64,3,8))))))*_TM2</f>
        <v>0.2267356367</v>
      </c>
      <c r="U706" t="str">
        <f>VLOOKUP(K706/Iset3,IDMTData,IF(IChar3=NI1.3,6,IF(IChar3=NI3.0,4,IF(IChar3=VI,5,IF(IChar3=EI,7,IF(IChar3=EI.64,3,8))))))*_TM3</f>
        <v>#N/A</v>
      </c>
      <c r="V706" t="str">
        <f>VLOOKUP(K706/Iset4,IDMTData,IF(IChar4=NI1.3,6,IF(IChar4=NI3.0,4,IF(IChar4=VI,5,IF(IChar4=EI,7,IF(IChar4=EI.64,3,8))))))*_TM4</f>
        <v>#N/A</v>
      </c>
      <c r="W706" t="str">
        <f>VLOOKUP(K706/Iset5,IDMTData,IF(IChar5=NI1.3,6,IF(IChar5=NI3.0,4,IF(IChar5=VI,5,IF(IChar5=EI,7,IF(IChar5=EI.64,3,8))))))*_TM5</f>
        <v>#N/A</v>
      </c>
      <c r="Z706" s="58" t="str">
        <f t="shared" ref="Z706:AB706" si="1330">NA()</f>
        <v>#N/A</v>
      </c>
      <c r="AA706" s="58" t="str">
        <f t="shared" si="1330"/>
        <v>#N/A</v>
      </c>
      <c r="AB706" s="58" t="str">
        <f t="shared" si="1330"/>
        <v>#N/A</v>
      </c>
    </row>
    <row r="707" ht="12.75" customHeight="1">
      <c r="K707" s="57">
        <v>15300.0</v>
      </c>
      <c r="L707" s="58" t="str">
        <f t="shared" ref="L707:P707" si="1331">IF(S707=S706,NA(),S707)</f>
        <v>#N/A</v>
      </c>
      <c r="M707" s="58" t="str">
        <f t="shared" si="1331"/>
        <v>#N/A</v>
      </c>
      <c r="N707" s="58" t="str">
        <f t="shared" si="1331"/>
        <v>#N/A</v>
      </c>
      <c r="O707" s="58" t="str">
        <f t="shared" si="1331"/>
        <v>#N/A</v>
      </c>
      <c r="P707" s="58" t="str">
        <f t="shared" si="1331"/>
        <v>#N/A</v>
      </c>
      <c r="Q707" s="58"/>
      <c r="S707" t="str">
        <f>VLOOKUP(K707/Iset1,IDMTData,IF(IChar1=NI1.3,6,IF(IChar1=NI3.0,4,IF(IChar1=VI,5,IF(IChar1=EI,7,IF(IChar1=EI.64,3,8))))))*_TM1</f>
        <v>0.2515517459</v>
      </c>
      <c r="T707" t="str">
        <f>VLOOKUP(K707/Iset2,IDMTData,IF(IChar2=NI1.3,6,IF(IChar2=NI3.0,4,IF(IChar2=VI,5,IF(IChar2=EI,7,IF(IChar2=EI.64,3,8))))))*_TM2</f>
        <v>0.2267356367</v>
      </c>
      <c r="U707" t="str">
        <f>VLOOKUP(K707/Iset3,IDMTData,IF(IChar3=NI1.3,6,IF(IChar3=NI3.0,4,IF(IChar3=VI,5,IF(IChar3=EI,7,IF(IChar3=EI.64,3,8))))))*_TM3</f>
        <v>#N/A</v>
      </c>
      <c r="V707" t="str">
        <f>VLOOKUP(K707/Iset4,IDMTData,IF(IChar4=NI1.3,6,IF(IChar4=NI3.0,4,IF(IChar4=VI,5,IF(IChar4=EI,7,IF(IChar4=EI.64,3,8))))))*_TM4</f>
        <v>#N/A</v>
      </c>
      <c r="W707" t="str">
        <f>VLOOKUP(K707/Iset5,IDMTData,IF(IChar5=NI1.3,6,IF(IChar5=NI3.0,4,IF(IChar5=VI,5,IF(IChar5=EI,7,IF(IChar5=EI.64,3,8))))))*_TM5</f>
        <v>#N/A</v>
      </c>
      <c r="Z707" s="58" t="str">
        <f t="shared" ref="Z707:AB707" si="1332">NA()</f>
        <v>#N/A</v>
      </c>
      <c r="AA707" s="58" t="str">
        <f t="shared" si="1332"/>
        <v>#N/A</v>
      </c>
      <c r="AB707" s="58" t="str">
        <f t="shared" si="1332"/>
        <v>#N/A</v>
      </c>
    </row>
    <row r="708" ht="12.75" customHeight="1">
      <c r="K708" s="57">
        <v>15400.0</v>
      </c>
      <c r="L708" s="58" t="str">
        <f t="shared" ref="L708:P708" si="1333">IF(S708=S707,NA(),S708)</f>
        <v>#N/A</v>
      </c>
      <c r="M708" s="58" t="str">
        <f t="shared" si="1333"/>
        <v>#N/A</v>
      </c>
      <c r="N708" s="58" t="str">
        <f t="shared" si="1333"/>
        <v>#N/A</v>
      </c>
      <c r="O708" s="58" t="str">
        <f t="shared" si="1333"/>
        <v>#N/A</v>
      </c>
      <c r="P708" s="58" t="str">
        <f t="shared" si="1333"/>
        <v>#N/A</v>
      </c>
      <c r="Q708" s="58"/>
      <c r="S708" t="str">
        <f>VLOOKUP(K708/Iset1,IDMTData,IF(IChar1=NI1.3,6,IF(IChar1=NI3.0,4,IF(IChar1=VI,5,IF(IChar1=EI,7,IF(IChar1=EI.64,3,8))))))*_TM1</f>
        <v>0.2515517459</v>
      </c>
      <c r="T708" t="str">
        <f>VLOOKUP(K708/Iset2,IDMTData,IF(IChar2=NI1.3,6,IF(IChar2=NI3.0,4,IF(IChar2=VI,5,IF(IChar2=EI,7,IF(IChar2=EI.64,3,8))))))*_TM2</f>
        <v>0.2267356367</v>
      </c>
      <c r="U708" t="str">
        <f>VLOOKUP(K708/Iset3,IDMTData,IF(IChar3=NI1.3,6,IF(IChar3=NI3.0,4,IF(IChar3=VI,5,IF(IChar3=EI,7,IF(IChar3=EI.64,3,8))))))*_TM3</f>
        <v>#N/A</v>
      </c>
      <c r="V708" t="str">
        <f>VLOOKUP(K708/Iset4,IDMTData,IF(IChar4=NI1.3,6,IF(IChar4=NI3.0,4,IF(IChar4=VI,5,IF(IChar4=EI,7,IF(IChar4=EI.64,3,8))))))*_TM4</f>
        <v>#N/A</v>
      </c>
      <c r="W708" t="str">
        <f>VLOOKUP(K708/Iset5,IDMTData,IF(IChar5=NI1.3,6,IF(IChar5=NI3.0,4,IF(IChar5=VI,5,IF(IChar5=EI,7,IF(IChar5=EI.64,3,8))))))*_TM5</f>
        <v>#N/A</v>
      </c>
      <c r="Z708" s="58" t="str">
        <f t="shared" ref="Z708:AB708" si="1334">NA()</f>
        <v>#N/A</v>
      </c>
      <c r="AA708" s="58" t="str">
        <f t="shared" si="1334"/>
        <v>#N/A</v>
      </c>
      <c r="AB708" s="58" t="str">
        <f t="shared" si="1334"/>
        <v>#N/A</v>
      </c>
    </row>
    <row r="709" ht="12.75" customHeight="1">
      <c r="K709" s="57">
        <v>15500.0</v>
      </c>
      <c r="L709" s="58" t="str">
        <f t="shared" ref="L709:P709" si="1335">IF(S709=S708,NA(),S709)</f>
        <v>0.2485</v>
      </c>
      <c r="M709" s="58" t="str">
        <f t="shared" si="1335"/>
        <v>#N/A</v>
      </c>
      <c r="N709" s="58" t="str">
        <f t="shared" si="1335"/>
        <v>#N/A</v>
      </c>
      <c r="O709" s="58" t="str">
        <f t="shared" si="1335"/>
        <v>#N/A</v>
      </c>
      <c r="P709" s="58" t="str">
        <f t="shared" si="1335"/>
        <v>#N/A</v>
      </c>
      <c r="Q709" s="58"/>
      <c r="S709" t="str">
        <f>VLOOKUP(K709/Iset1,IDMTData,IF(IChar1=NI1.3,6,IF(IChar1=NI3.0,4,IF(IChar1=VI,5,IF(IChar1=EI,7,IF(IChar1=EI.64,3,8))))))*_TM1</f>
        <v>0.2484601034</v>
      </c>
      <c r="T709" t="str">
        <f>VLOOKUP(K709/Iset2,IDMTData,IF(IChar2=NI1.3,6,IF(IChar2=NI3.0,4,IF(IChar2=VI,5,IF(IChar2=EI,7,IF(IChar2=EI.64,3,8))))))*_TM2</f>
        <v>0.2267356367</v>
      </c>
      <c r="U709" t="str">
        <f>VLOOKUP(K709/Iset3,IDMTData,IF(IChar3=NI1.3,6,IF(IChar3=NI3.0,4,IF(IChar3=VI,5,IF(IChar3=EI,7,IF(IChar3=EI.64,3,8))))))*_TM3</f>
        <v>#N/A</v>
      </c>
      <c r="V709" t="str">
        <f>VLOOKUP(K709/Iset4,IDMTData,IF(IChar4=NI1.3,6,IF(IChar4=NI3.0,4,IF(IChar4=VI,5,IF(IChar4=EI,7,IF(IChar4=EI.64,3,8))))))*_TM4</f>
        <v>#N/A</v>
      </c>
      <c r="W709" t="str">
        <f>VLOOKUP(K709/Iset5,IDMTData,IF(IChar5=NI1.3,6,IF(IChar5=NI3.0,4,IF(IChar5=VI,5,IF(IChar5=EI,7,IF(IChar5=EI.64,3,8))))))*_TM5</f>
        <v>#N/A</v>
      </c>
      <c r="Z709" s="58" t="str">
        <f t="shared" ref="Z709:AB709" si="1336">NA()</f>
        <v>#N/A</v>
      </c>
      <c r="AA709" s="58" t="str">
        <f t="shared" si="1336"/>
        <v>#N/A</v>
      </c>
      <c r="AB709" s="58" t="str">
        <f t="shared" si="1336"/>
        <v>#N/A</v>
      </c>
    </row>
    <row r="710" ht="12.75" customHeight="1">
      <c r="K710" s="57">
        <v>15600.0</v>
      </c>
      <c r="L710" s="58" t="str">
        <f t="shared" ref="L710:P710" si="1337">IF(S710=S709,NA(),S710)</f>
        <v>#N/A</v>
      </c>
      <c r="M710" s="58" t="str">
        <f t="shared" si="1337"/>
        <v>#N/A</v>
      </c>
      <c r="N710" s="58" t="str">
        <f t="shared" si="1337"/>
        <v>#N/A</v>
      </c>
      <c r="O710" s="58" t="str">
        <f t="shared" si="1337"/>
        <v>#N/A</v>
      </c>
      <c r="P710" s="58" t="str">
        <f t="shared" si="1337"/>
        <v>#N/A</v>
      </c>
      <c r="Q710" s="58"/>
      <c r="S710" t="str">
        <f>VLOOKUP(K710/Iset1,IDMTData,IF(IChar1=NI1.3,6,IF(IChar1=NI3.0,4,IF(IChar1=VI,5,IF(IChar1=EI,7,IF(IChar1=EI.64,3,8))))))*_TM1</f>
        <v>0.2484601034</v>
      </c>
      <c r="T710" t="str">
        <f>VLOOKUP(K710/Iset2,IDMTData,IF(IChar2=NI1.3,6,IF(IChar2=NI3.0,4,IF(IChar2=VI,5,IF(IChar2=EI,7,IF(IChar2=EI.64,3,8))))))*_TM2</f>
        <v>0.2267356367</v>
      </c>
      <c r="U710" t="str">
        <f>VLOOKUP(K710/Iset3,IDMTData,IF(IChar3=NI1.3,6,IF(IChar3=NI3.0,4,IF(IChar3=VI,5,IF(IChar3=EI,7,IF(IChar3=EI.64,3,8))))))*_TM3</f>
        <v>#N/A</v>
      </c>
      <c r="V710" t="str">
        <f>VLOOKUP(K710/Iset4,IDMTData,IF(IChar4=NI1.3,6,IF(IChar4=NI3.0,4,IF(IChar4=VI,5,IF(IChar4=EI,7,IF(IChar4=EI.64,3,8))))))*_TM4</f>
        <v>#N/A</v>
      </c>
      <c r="W710" t="str">
        <f>VLOOKUP(K710/Iset5,IDMTData,IF(IChar5=NI1.3,6,IF(IChar5=NI3.0,4,IF(IChar5=VI,5,IF(IChar5=EI,7,IF(IChar5=EI.64,3,8))))))*_TM5</f>
        <v>#N/A</v>
      </c>
      <c r="Z710" s="58" t="str">
        <f t="shared" ref="Z710:AB710" si="1338">NA()</f>
        <v>#N/A</v>
      </c>
      <c r="AA710" s="58" t="str">
        <f t="shared" si="1338"/>
        <v>#N/A</v>
      </c>
      <c r="AB710" s="58" t="str">
        <f t="shared" si="1338"/>
        <v>#N/A</v>
      </c>
    </row>
    <row r="711" ht="12.75" customHeight="1">
      <c r="K711" s="57">
        <v>15700.0</v>
      </c>
      <c r="L711" s="58" t="str">
        <f t="shared" ref="L711:P711" si="1339">IF(S711=S710,NA(),S711)</f>
        <v>#N/A</v>
      </c>
      <c r="M711" s="58" t="str">
        <f t="shared" si="1339"/>
        <v>#N/A</v>
      </c>
      <c r="N711" s="58" t="str">
        <f t="shared" si="1339"/>
        <v>#N/A</v>
      </c>
      <c r="O711" s="58" t="str">
        <f t="shared" si="1339"/>
        <v>#N/A</v>
      </c>
      <c r="P711" s="58" t="str">
        <f t="shared" si="1339"/>
        <v>#N/A</v>
      </c>
      <c r="Q711" s="58"/>
      <c r="S711" t="str">
        <f>VLOOKUP(K711/Iset1,IDMTData,IF(IChar1=NI1.3,6,IF(IChar1=NI3.0,4,IF(IChar1=VI,5,IF(IChar1=EI,7,IF(IChar1=EI.64,3,8))))))*_TM1</f>
        <v>0.2484601034</v>
      </c>
      <c r="T711" t="str">
        <f>VLOOKUP(K711/Iset2,IDMTData,IF(IChar2=NI1.3,6,IF(IChar2=NI3.0,4,IF(IChar2=VI,5,IF(IChar2=EI,7,IF(IChar2=EI.64,3,8))))))*_TM2</f>
        <v>0.2267356367</v>
      </c>
      <c r="U711" t="str">
        <f>VLOOKUP(K711/Iset3,IDMTData,IF(IChar3=NI1.3,6,IF(IChar3=NI3.0,4,IF(IChar3=VI,5,IF(IChar3=EI,7,IF(IChar3=EI.64,3,8))))))*_TM3</f>
        <v>#N/A</v>
      </c>
      <c r="V711" t="str">
        <f>VLOOKUP(K711/Iset4,IDMTData,IF(IChar4=NI1.3,6,IF(IChar4=NI3.0,4,IF(IChar4=VI,5,IF(IChar4=EI,7,IF(IChar4=EI.64,3,8))))))*_TM4</f>
        <v>#N/A</v>
      </c>
      <c r="W711" t="str">
        <f>VLOOKUP(K711/Iset5,IDMTData,IF(IChar5=NI1.3,6,IF(IChar5=NI3.0,4,IF(IChar5=VI,5,IF(IChar5=EI,7,IF(IChar5=EI.64,3,8))))))*_TM5</f>
        <v>#N/A</v>
      </c>
      <c r="Z711" s="58" t="str">
        <f t="shared" ref="Z711:AB711" si="1340">NA()</f>
        <v>#N/A</v>
      </c>
      <c r="AA711" s="58" t="str">
        <f t="shared" si="1340"/>
        <v>#N/A</v>
      </c>
      <c r="AB711" s="58" t="str">
        <f t="shared" si="1340"/>
        <v>#N/A</v>
      </c>
    </row>
    <row r="712" ht="12.75" customHeight="1">
      <c r="K712" s="57">
        <v>15800.0</v>
      </c>
      <c r="L712" s="58" t="str">
        <f t="shared" ref="L712:P712" si="1341">IF(S712=S711,NA(),S712)</f>
        <v>#N/A</v>
      </c>
      <c r="M712" s="58" t="str">
        <f t="shared" si="1341"/>
        <v>#N/A</v>
      </c>
      <c r="N712" s="58" t="str">
        <f t="shared" si="1341"/>
        <v>#N/A</v>
      </c>
      <c r="O712" s="58" t="str">
        <f t="shared" si="1341"/>
        <v>#N/A</v>
      </c>
      <c r="P712" s="58" t="str">
        <f t="shared" si="1341"/>
        <v>#N/A</v>
      </c>
      <c r="Q712" s="58"/>
      <c r="S712" t="str">
        <f>VLOOKUP(K712/Iset1,IDMTData,IF(IChar1=NI1.3,6,IF(IChar1=NI3.0,4,IF(IChar1=VI,5,IF(IChar1=EI,7,IF(IChar1=EI.64,3,8))))))*_TM1</f>
        <v>0.2484601034</v>
      </c>
      <c r="T712" t="str">
        <f>VLOOKUP(K712/Iset2,IDMTData,IF(IChar2=NI1.3,6,IF(IChar2=NI3.0,4,IF(IChar2=VI,5,IF(IChar2=EI,7,IF(IChar2=EI.64,3,8))))))*_TM2</f>
        <v>0.2267356367</v>
      </c>
      <c r="U712" t="str">
        <f>VLOOKUP(K712/Iset3,IDMTData,IF(IChar3=NI1.3,6,IF(IChar3=NI3.0,4,IF(IChar3=VI,5,IF(IChar3=EI,7,IF(IChar3=EI.64,3,8))))))*_TM3</f>
        <v>#N/A</v>
      </c>
      <c r="V712" t="str">
        <f>VLOOKUP(K712/Iset4,IDMTData,IF(IChar4=NI1.3,6,IF(IChar4=NI3.0,4,IF(IChar4=VI,5,IF(IChar4=EI,7,IF(IChar4=EI.64,3,8))))))*_TM4</f>
        <v>#N/A</v>
      </c>
      <c r="W712" t="str">
        <f>VLOOKUP(K712/Iset5,IDMTData,IF(IChar5=NI1.3,6,IF(IChar5=NI3.0,4,IF(IChar5=VI,5,IF(IChar5=EI,7,IF(IChar5=EI.64,3,8))))))*_TM5</f>
        <v>#N/A</v>
      </c>
      <c r="Z712" s="58" t="str">
        <f t="shared" ref="Z712:AB712" si="1342">NA()</f>
        <v>#N/A</v>
      </c>
      <c r="AA712" s="58" t="str">
        <f t="shared" si="1342"/>
        <v>#N/A</v>
      </c>
      <c r="AB712" s="58" t="str">
        <f t="shared" si="1342"/>
        <v>#N/A</v>
      </c>
    </row>
    <row r="713" ht="12.75" customHeight="1">
      <c r="K713" s="57">
        <v>15900.0</v>
      </c>
      <c r="L713" s="58" t="str">
        <f t="shared" ref="L713:P713" si="1343">IF(S713=S712,NA(),S713)</f>
        <v>#N/A</v>
      </c>
      <c r="M713" s="58" t="str">
        <f t="shared" si="1343"/>
        <v>#N/A</v>
      </c>
      <c r="N713" s="58" t="str">
        <f t="shared" si="1343"/>
        <v>#N/A</v>
      </c>
      <c r="O713" s="58" t="str">
        <f t="shared" si="1343"/>
        <v>#N/A</v>
      </c>
      <c r="P713" s="58" t="str">
        <f t="shared" si="1343"/>
        <v>#N/A</v>
      </c>
      <c r="Q713" s="58"/>
      <c r="S713" t="str">
        <f>VLOOKUP(K713/Iset1,IDMTData,IF(IChar1=NI1.3,6,IF(IChar1=NI3.0,4,IF(IChar1=VI,5,IF(IChar1=EI,7,IF(IChar1=EI.64,3,8))))))*_TM1</f>
        <v>0.2484601034</v>
      </c>
      <c r="T713" t="str">
        <f>VLOOKUP(K713/Iset2,IDMTData,IF(IChar2=NI1.3,6,IF(IChar2=NI3.0,4,IF(IChar2=VI,5,IF(IChar2=EI,7,IF(IChar2=EI.64,3,8))))))*_TM2</f>
        <v>0.2267356367</v>
      </c>
      <c r="U713" t="str">
        <f>VLOOKUP(K713/Iset3,IDMTData,IF(IChar3=NI1.3,6,IF(IChar3=NI3.0,4,IF(IChar3=VI,5,IF(IChar3=EI,7,IF(IChar3=EI.64,3,8))))))*_TM3</f>
        <v>#N/A</v>
      </c>
      <c r="V713" t="str">
        <f>VLOOKUP(K713/Iset4,IDMTData,IF(IChar4=NI1.3,6,IF(IChar4=NI3.0,4,IF(IChar4=VI,5,IF(IChar4=EI,7,IF(IChar4=EI.64,3,8))))))*_TM4</f>
        <v>#N/A</v>
      </c>
      <c r="W713" t="str">
        <f>VLOOKUP(K713/Iset5,IDMTData,IF(IChar5=NI1.3,6,IF(IChar5=NI3.0,4,IF(IChar5=VI,5,IF(IChar5=EI,7,IF(IChar5=EI.64,3,8))))))*_TM5</f>
        <v>#N/A</v>
      </c>
      <c r="Z713" s="58" t="str">
        <f t="shared" ref="Z713:AB713" si="1344">NA()</f>
        <v>#N/A</v>
      </c>
      <c r="AA713" s="58" t="str">
        <f t="shared" si="1344"/>
        <v>#N/A</v>
      </c>
      <c r="AB713" s="58" t="str">
        <f t="shared" si="1344"/>
        <v>#N/A</v>
      </c>
    </row>
    <row r="714" ht="12.75" customHeight="1">
      <c r="K714" s="57">
        <v>16000.0</v>
      </c>
      <c r="L714" s="58" t="str">
        <f t="shared" ref="L714:P714" si="1345">IF(S714=S713,NA(),S714)</f>
        <v>0.2455</v>
      </c>
      <c r="M714" s="58" t="str">
        <f t="shared" si="1345"/>
        <v>#N/A</v>
      </c>
      <c r="N714" s="58" t="str">
        <f t="shared" si="1345"/>
        <v>#N/A</v>
      </c>
      <c r="O714" s="58" t="str">
        <f t="shared" si="1345"/>
        <v>#N/A</v>
      </c>
      <c r="P714" s="58" t="str">
        <f t="shared" si="1345"/>
        <v>#N/A</v>
      </c>
      <c r="Q714" s="58"/>
      <c r="S714" t="str">
        <f>VLOOKUP(K714/Iset1,IDMTData,IF(IChar1=NI1.3,6,IF(IChar1=NI3.0,4,IF(IChar1=VI,5,IF(IChar1=EI,7,IF(IChar1=EI.64,3,8))))))*_TM1</f>
        <v>0.2455363226</v>
      </c>
      <c r="T714" t="str">
        <f>VLOOKUP(K714/Iset2,IDMTData,IF(IChar2=NI1.3,6,IF(IChar2=NI3.0,4,IF(IChar2=VI,5,IF(IChar2=EI,7,IF(IChar2=EI.64,3,8))))))*_TM2</f>
        <v>0.2267356367</v>
      </c>
      <c r="U714" t="str">
        <f>VLOOKUP(K714/Iset3,IDMTData,IF(IChar3=NI1.3,6,IF(IChar3=NI3.0,4,IF(IChar3=VI,5,IF(IChar3=EI,7,IF(IChar3=EI.64,3,8))))))*_TM3</f>
        <v>#N/A</v>
      </c>
      <c r="V714" t="str">
        <f>VLOOKUP(K714/Iset4,IDMTData,IF(IChar4=NI1.3,6,IF(IChar4=NI3.0,4,IF(IChar4=VI,5,IF(IChar4=EI,7,IF(IChar4=EI.64,3,8))))))*_TM4</f>
        <v>#N/A</v>
      </c>
      <c r="W714" t="str">
        <f>VLOOKUP(K714/Iset5,IDMTData,IF(IChar5=NI1.3,6,IF(IChar5=NI3.0,4,IF(IChar5=VI,5,IF(IChar5=EI,7,IF(IChar5=EI.64,3,8))))))*_TM5</f>
        <v>#N/A</v>
      </c>
      <c r="Z714" s="58">
        <v>0.082</v>
      </c>
      <c r="AA714" s="58" t="str">
        <f t="shared" ref="AA714:AB714" si="1346">NA()</f>
        <v>#N/A</v>
      </c>
      <c r="AB714" s="58" t="str">
        <f t="shared" si="1346"/>
        <v>#N/A</v>
      </c>
    </row>
    <row r="715" ht="12.75" customHeight="1">
      <c r="K715" s="57">
        <v>16100.0</v>
      </c>
      <c r="L715" s="58" t="str">
        <f t="shared" ref="L715:P715" si="1347">IF(S715=S714,NA(),S715)</f>
        <v>#N/A</v>
      </c>
      <c r="M715" s="58" t="str">
        <f t="shared" si="1347"/>
        <v>#N/A</v>
      </c>
      <c r="N715" s="58" t="str">
        <f t="shared" si="1347"/>
        <v>#N/A</v>
      </c>
      <c r="O715" s="58" t="str">
        <f t="shared" si="1347"/>
        <v>#N/A</v>
      </c>
      <c r="P715" s="58" t="str">
        <f t="shared" si="1347"/>
        <v>#N/A</v>
      </c>
      <c r="Q715" s="58"/>
      <c r="S715" t="str">
        <f>VLOOKUP(K715/Iset1,IDMTData,IF(IChar1=NI1.3,6,IF(IChar1=NI3.0,4,IF(IChar1=VI,5,IF(IChar1=EI,7,IF(IChar1=EI.64,3,8))))))*_TM1</f>
        <v>0.2455363226</v>
      </c>
      <c r="T715" t="str">
        <f>VLOOKUP(K715/Iset2,IDMTData,IF(IChar2=NI1.3,6,IF(IChar2=NI3.0,4,IF(IChar2=VI,5,IF(IChar2=EI,7,IF(IChar2=EI.64,3,8))))))*_TM2</f>
        <v>0.2267356367</v>
      </c>
      <c r="U715" t="str">
        <f>VLOOKUP(K715/Iset3,IDMTData,IF(IChar3=NI1.3,6,IF(IChar3=NI3.0,4,IF(IChar3=VI,5,IF(IChar3=EI,7,IF(IChar3=EI.64,3,8))))))*_TM3</f>
        <v>#N/A</v>
      </c>
      <c r="V715" t="str">
        <f>VLOOKUP(K715/Iset4,IDMTData,IF(IChar4=NI1.3,6,IF(IChar4=NI3.0,4,IF(IChar4=VI,5,IF(IChar4=EI,7,IF(IChar4=EI.64,3,8))))))*_TM4</f>
        <v>#N/A</v>
      </c>
      <c r="W715" t="str">
        <f>VLOOKUP(K715/Iset5,IDMTData,IF(IChar5=NI1.3,6,IF(IChar5=NI3.0,4,IF(IChar5=VI,5,IF(IChar5=EI,7,IF(IChar5=EI.64,3,8))))))*_TM5</f>
        <v>#N/A</v>
      </c>
      <c r="Z715" s="58" t="str">
        <f t="shared" ref="Z715:AB715" si="1348">NA()</f>
        <v>#N/A</v>
      </c>
      <c r="AA715" s="58" t="str">
        <f t="shared" si="1348"/>
        <v>#N/A</v>
      </c>
      <c r="AB715" s="58" t="str">
        <f t="shared" si="1348"/>
        <v>#N/A</v>
      </c>
    </row>
    <row r="716" ht="12.75" customHeight="1">
      <c r="K716" s="57">
        <v>16200.0</v>
      </c>
      <c r="L716" s="58" t="str">
        <f t="shared" ref="L716:P716" si="1349">IF(S716=S715,NA(),S716)</f>
        <v>#N/A</v>
      </c>
      <c r="M716" s="58" t="str">
        <f t="shared" si="1349"/>
        <v>#N/A</v>
      </c>
      <c r="N716" s="58" t="str">
        <f t="shared" si="1349"/>
        <v>#N/A</v>
      </c>
      <c r="O716" s="58" t="str">
        <f t="shared" si="1349"/>
        <v>#N/A</v>
      </c>
      <c r="P716" s="58" t="str">
        <f t="shared" si="1349"/>
        <v>#N/A</v>
      </c>
      <c r="Q716" s="58"/>
      <c r="S716" t="str">
        <f>VLOOKUP(K716/Iset1,IDMTData,IF(IChar1=NI1.3,6,IF(IChar1=NI3.0,4,IF(IChar1=VI,5,IF(IChar1=EI,7,IF(IChar1=EI.64,3,8))))))*_TM1</f>
        <v>0.2455363226</v>
      </c>
      <c r="T716" t="str">
        <f>VLOOKUP(K716/Iset2,IDMTData,IF(IChar2=NI1.3,6,IF(IChar2=NI3.0,4,IF(IChar2=VI,5,IF(IChar2=EI,7,IF(IChar2=EI.64,3,8))))))*_TM2</f>
        <v>0.2267356367</v>
      </c>
      <c r="U716" t="str">
        <f>VLOOKUP(K716/Iset3,IDMTData,IF(IChar3=NI1.3,6,IF(IChar3=NI3.0,4,IF(IChar3=VI,5,IF(IChar3=EI,7,IF(IChar3=EI.64,3,8))))))*_TM3</f>
        <v>#N/A</v>
      </c>
      <c r="V716" t="str">
        <f>VLOOKUP(K716/Iset4,IDMTData,IF(IChar4=NI1.3,6,IF(IChar4=NI3.0,4,IF(IChar4=VI,5,IF(IChar4=EI,7,IF(IChar4=EI.64,3,8))))))*_TM4</f>
        <v>#N/A</v>
      </c>
      <c r="W716" t="str">
        <f>VLOOKUP(K716/Iset5,IDMTData,IF(IChar5=NI1.3,6,IF(IChar5=NI3.0,4,IF(IChar5=VI,5,IF(IChar5=EI,7,IF(IChar5=EI.64,3,8))))))*_TM5</f>
        <v>#N/A</v>
      </c>
      <c r="Z716" s="58" t="str">
        <f t="shared" ref="Z716:AB716" si="1350">NA()</f>
        <v>#N/A</v>
      </c>
      <c r="AA716" s="58" t="str">
        <f t="shared" si="1350"/>
        <v>#N/A</v>
      </c>
      <c r="AB716" s="58" t="str">
        <f t="shared" si="1350"/>
        <v>#N/A</v>
      </c>
    </row>
    <row r="717" ht="12.75" customHeight="1">
      <c r="K717" s="57">
        <v>16300.0</v>
      </c>
      <c r="L717" s="58" t="str">
        <f t="shared" ref="L717:P717" si="1351">IF(S717=S716,NA(),S717)</f>
        <v>#N/A</v>
      </c>
      <c r="M717" s="58" t="str">
        <f t="shared" si="1351"/>
        <v>#N/A</v>
      </c>
      <c r="N717" s="58" t="str">
        <f t="shared" si="1351"/>
        <v>#N/A</v>
      </c>
      <c r="O717" s="58" t="str">
        <f t="shared" si="1351"/>
        <v>#N/A</v>
      </c>
      <c r="P717" s="58" t="str">
        <f t="shared" si="1351"/>
        <v>#N/A</v>
      </c>
      <c r="Q717" s="58"/>
      <c r="S717" t="str">
        <f>VLOOKUP(K717/Iset1,IDMTData,IF(IChar1=NI1.3,6,IF(IChar1=NI3.0,4,IF(IChar1=VI,5,IF(IChar1=EI,7,IF(IChar1=EI.64,3,8))))))*_TM1</f>
        <v>0.2455363226</v>
      </c>
      <c r="T717" t="str">
        <f>VLOOKUP(K717/Iset2,IDMTData,IF(IChar2=NI1.3,6,IF(IChar2=NI3.0,4,IF(IChar2=VI,5,IF(IChar2=EI,7,IF(IChar2=EI.64,3,8))))))*_TM2</f>
        <v>0.2267356367</v>
      </c>
      <c r="U717" t="str">
        <f>VLOOKUP(K717/Iset3,IDMTData,IF(IChar3=NI1.3,6,IF(IChar3=NI3.0,4,IF(IChar3=VI,5,IF(IChar3=EI,7,IF(IChar3=EI.64,3,8))))))*_TM3</f>
        <v>#N/A</v>
      </c>
      <c r="V717" t="str">
        <f>VLOOKUP(K717/Iset4,IDMTData,IF(IChar4=NI1.3,6,IF(IChar4=NI3.0,4,IF(IChar4=VI,5,IF(IChar4=EI,7,IF(IChar4=EI.64,3,8))))))*_TM4</f>
        <v>#N/A</v>
      </c>
      <c r="W717" t="str">
        <f>VLOOKUP(K717/Iset5,IDMTData,IF(IChar5=NI1.3,6,IF(IChar5=NI3.0,4,IF(IChar5=VI,5,IF(IChar5=EI,7,IF(IChar5=EI.64,3,8))))))*_TM5</f>
        <v>#N/A</v>
      </c>
      <c r="Z717" s="58" t="str">
        <f t="shared" ref="Z717:AB717" si="1352">NA()</f>
        <v>#N/A</v>
      </c>
      <c r="AA717" s="58" t="str">
        <f t="shared" si="1352"/>
        <v>#N/A</v>
      </c>
      <c r="AB717" s="58" t="str">
        <f t="shared" si="1352"/>
        <v>#N/A</v>
      </c>
    </row>
    <row r="718" ht="12.75" customHeight="1">
      <c r="K718" s="57">
        <v>16400.0</v>
      </c>
      <c r="L718" s="58" t="str">
        <f t="shared" ref="L718:P718" si="1353">IF(S718=S717,NA(),S718)</f>
        <v>#N/A</v>
      </c>
      <c r="M718" s="58" t="str">
        <f t="shared" si="1353"/>
        <v>#N/A</v>
      </c>
      <c r="N718" s="58" t="str">
        <f t="shared" si="1353"/>
        <v>#N/A</v>
      </c>
      <c r="O718" s="58" t="str">
        <f t="shared" si="1353"/>
        <v>#N/A</v>
      </c>
      <c r="P718" s="58" t="str">
        <f t="shared" si="1353"/>
        <v>#N/A</v>
      </c>
      <c r="Q718" s="58"/>
      <c r="S718" t="str">
        <f>VLOOKUP(K718/Iset1,IDMTData,IF(IChar1=NI1.3,6,IF(IChar1=NI3.0,4,IF(IChar1=VI,5,IF(IChar1=EI,7,IF(IChar1=EI.64,3,8))))))*_TM1</f>
        <v>0.2455363226</v>
      </c>
      <c r="T718" t="str">
        <f>VLOOKUP(K718/Iset2,IDMTData,IF(IChar2=NI1.3,6,IF(IChar2=NI3.0,4,IF(IChar2=VI,5,IF(IChar2=EI,7,IF(IChar2=EI.64,3,8))))))*_TM2</f>
        <v>0.2267356367</v>
      </c>
      <c r="U718" t="str">
        <f>VLOOKUP(K718/Iset3,IDMTData,IF(IChar3=NI1.3,6,IF(IChar3=NI3.0,4,IF(IChar3=VI,5,IF(IChar3=EI,7,IF(IChar3=EI.64,3,8))))))*_TM3</f>
        <v>#N/A</v>
      </c>
      <c r="V718" t="str">
        <f>VLOOKUP(K718/Iset4,IDMTData,IF(IChar4=NI1.3,6,IF(IChar4=NI3.0,4,IF(IChar4=VI,5,IF(IChar4=EI,7,IF(IChar4=EI.64,3,8))))))*_TM4</f>
        <v>#N/A</v>
      </c>
      <c r="W718" t="str">
        <f>VLOOKUP(K718/Iset5,IDMTData,IF(IChar5=NI1.3,6,IF(IChar5=NI3.0,4,IF(IChar5=VI,5,IF(IChar5=EI,7,IF(IChar5=EI.64,3,8))))))*_TM5</f>
        <v>#N/A</v>
      </c>
      <c r="Z718" s="58" t="str">
        <f t="shared" ref="Z718:AB718" si="1354">NA()</f>
        <v>#N/A</v>
      </c>
      <c r="AA718" s="58" t="str">
        <f t="shared" si="1354"/>
        <v>#N/A</v>
      </c>
      <c r="AB718" s="58" t="str">
        <f t="shared" si="1354"/>
        <v>#N/A</v>
      </c>
    </row>
    <row r="719" ht="12.75" customHeight="1">
      <c r="K719" s="57">
        <v>16500.0</v>
      </c>
      <c r="L719" s="58" t="str">
        <f t="shared" ref="L719:P719" si="1355">IF(S719=S718,NA(),S719)</f>
        <v>0.2428</v>
      </c>
      <c r="M719" s="58" t="str">
        <f t="shared" si="1355"/>
        <v>#N/A</v>
      </c>
      <c r="N719" s="58" t="str">
        <f t="shared" si="1355"/>
        <v>#N/A</v>
      </c>
      <c r="O719" s="58" t="str">
        <f t="shared" si="1355"/>
        <v>#N/A</v>
      </c>
      <c r="P719" s="58" t="str">
        <f t="shared" si="1355"/>
        <v>#N/A</v>
      </c>
      <c r="Q719" s="58"/>
      <c r="S719" t="str">
        <f>VLOOKUP(K719/Iset1,IDMTData,IF(IChar1=NI1.3,6,IF(IChar1=NI3.0,4,IF(IChar1=VI,5,IF(IChar1=EI,7,IF(IChar1=EI.64,3,8))))))*_TM1</f>
        <v>0.242765734</v>
      </c>
      <c r="T719" t="str">
        <f>VLOOKUP(K719/Iset2,IDMTData,IF(IChar2=NI1.3,6,IF(IChar2=NI3.0,4,IF(IChar2=VI,5,IF(IChar2=EI,7,IF(IChar2=EI.64,3,8))))))*_TM2</f>
        <v>0.2267356367</v>
      </c>
      <c r="U719" t="str">
        <f>VLOOKUP(K719/Iset3,IDMTData,IF(IChar3=NI1.3,6,IF(IChar3=NI3.0,4,IF(IChar3=VI,5,IF(IChar3=EI,7,IF(IChar3=EI.64,3,8))))))*_TM3</f>
        <v>#N/A</v>
      </c>
      <c r="V719" t="str">
        <f>VLOOKUP(K719/Iset4,IDMTData,IF(IChar4=NI1.3,6,IF(IChar4=NI3.0,4,IF(IChar4=VI,5,IF(IChar4=EI,7,IF(IChar4=EI.64,3,8))))))*_TM4</f>
        <v>#N/A</v>
      </c>
      <c r="W719" t="str">
        <f>VLOOKUP(K719/Iset5,IDMTData,IF(IChar5=NI1.3,6,IF(IChar5=NI3.0,4,IF(IChar5=VI,5,IF(IChar5=EI,7,IF(IChar5=EI.64,3,8))))))*_TM5</f>
        <v>#N/A</v>
      </c>
      <c r="Z719" s="58" t="str">
        <f t="shared" ref="Z719:AB719" si="1356">NA()</f>
        <v>#N/A</v>
      </c>
      <c r="AA719" s="58" t="str">
        <f t="shared" si="1356"/>
        <v>#N/A</v>
      </c>
      <c r="AB719" s="58" t="str">
        <f t="shared" si="1356"/>
        <v>#N/A</v>
      </c>
    </row>
    <row r="720" ht="12.75" customHeight="1">
      <c r="K720" s="57">
        <v>16600.0</v>
      </c>
      <c r="L720" s="58" t="str">
        <f t="shared" ref="L720:P720" si="1357">IF(S720=S719,NA(),S720)</f>
        <v>#N/A</v>
      </c>
      <c r="M720" s="58" t="str">
        <f t="shared" si="1357"/>
        <v>#N/A</v>
      </c>
      <c r="N720" s="58" t="str">
        <f t="shared" si="1357"/>
        <v>#N/A</v>
      </c>
      <c r="O720" s="58" t="str">
        <f t="shared" si="1357"/>
        <v>#N/A</v>
      </c>
      <c r="P720" s="58" t="str">
        <f t="shared" si="1357"/>
        <v>#N/A</v>
      </c>
      <c r="Q720" s="58"/>
      <c r="S720" t="str">
        <f>VLOOKUP(K720/Iset1,IDMTData,IF(IChar1=NI1.3,6,IF(IChar1=NI3.0,4,IF(IChar1=VI,5,IF(IChar1=EI,7,IF(IChar1=EI.64,3,8))))))*_TM1</f>
        <v>0.242765734</v>
      </c>
      <c r="T720" t="str">
        <f>VLOOKUP(K720/Iset2,IDMTData,IF(IChar2=NI1.3,6,IF(IChar2=NI3.0,4,IF(IChar2=VI,5,IF(IChar2=EI,7,IF(IChar2=EI.64,3,8))))))*_TM2</f>
        <v>0.2267356367</v>
      </c>
      <c r="U720" t="str">
        <f>VLOOKUP(K720/Iset3,IDMTData,IF(IChar3=NI1.3,6,IF(IChar3=NI3.0,4,IF(IChar3=VI,5,IF(IChar3=EI,7,IF(IChar3=EI.64,3,8))))))*_TM3</f>
        <v>#N/A</v>
      </c>
      <c r="V720" t="str">
        <f>VLOOKUP(K720/Iset4,IDMTData,IF(IChar4=NI1.3,6,IF(IChar4=NI3.0,4,IF(IChar4=VI,5,IF(IChar4=EI,7,IF(IChar4=EI.64,3,8))))))*_TM4</f>
        <v>#N/A</v>
      </c>
      <c r="W720" t="str">
        <f>VLOOKUP(K720/Iset5,IDMTData,IF(IChar5=NI1.3,6,IF(IChar5=NI3.0,4,IF(IChar5=VI,5,IF(IChar5=EI,7,IF(IChar5=EI.64,3,8))))))*_TM5</f>
        <v>#N/A</v>
      </c>
      <c r="Z720" s="58" t="str">
        <f t="shared" ref="Z720:AB720" si="1358">NA()</f>
        <v>#N/A</v>
      </c>
      <c r="AA720" s="58" t="str">
        <f t="shared" si="1358"/>
        <v>#N/A</v>
      </c>
      <c r="AB720" s="58" t="str">
        <f t="shared" si="1358"/>
        <v>#N/A</v>
      </c>
    </row>
    <row r="721" ht="12.75" customHeight="1">
      <c r="K721" s="57">
        <v>16700.0</v>
      </c>
      <c r="L721" s="58" t="str">
        <f t="shared" ref="L721:P721" si="1359">IF(S721=S720,NA(),S721)</f>
        <v>#N/A</v>
      </c>
      <c r="M721" s="58" t="str">
        <f t="shared" si="1359"/>
        <v>#N/A</v>
      </c>
      <c r="N721" s="58" t="str">
        <f t="shared" si="1359"/>
        <v>#N/A</v>
      </c>
      <c r="O721" s="58" t="str">
        <f t="shared" si="1359"/>
        <v>#N/A</v>
      </c>
      <c r="P721" s="58" t="str">
        <f t="shared" si="1359"/>
        <v>#N/A</v>
      </c>
      <c r="Q721" s="58"/>
      <c r="S721" t="str">
        <f>VLOOKUP(K721/Iset1,IDMTData,IF(IChar1=NI1.3,6,IF(IChar1=NI3.0,4,IF(IChar1=VI,5,IF(IChar1=EI,7,IF(IChar1=EI.64,3,8))))))*_TM1</f>
        <v>0.242765734</v>
      </c>
      <c r="T721" t="str">
        <f>VLOOKUP(K721/Iset2,IDMTData,IF(IChar2=NI1.3,6,IF(IChar2=NI3.0,4,IF(IChar2=VI,5,IF(IChar2=EI,7,IF(IChar2=EI.64,3,8))))))*_TM2</f>
        <v>0.2267356367</v>
      </c>
      <c r="U721" t="str">
        <f>VLOOKUP(K721/Iset3,IDMTData,IF(IChar3=NI1.3,6,IF(IChar3=NI3.0,4,IF(IChar3=VI,5,IF(IChar3=EI,7,IF(IChar3=EI.64,3,8))))))*_TM3</f>
        <v>#N/A</v>
      </c>
      <c r="V721" t="str">
        <f>VLOOKUP(K721/Iset4,IDMTData,IF(IChar4=NI1.3,6,IF(IChar4=NI3.0,4,IF(IChar4=VI,5,IF(IChar4=EI,7,IF(IChar4=EI.64,3,8))))))*_TM4</f>
        <v>#N/A</v>
      </c>
      <c r="W721" t="str">
        <f>VLOOKUP(K721/Iset5,IDMTData,IF(IChar5=NI1.3,6,IF(IChar5=NI3.0,4,IF(IChar5=VI,5,IF(IChar5=EI,7,IF(IChar5=EI.64,3,8))))))*_TM5</f>
        <v>#N/A</v>
      </c>
      <c r="Z721" s="58" t="str">
        <f t="shared" ref="Z721:AB721" si="1360">NA()</f>
        <v>#N/A</v>
      </c>
      <c r="AA721" s="58" t="str">
        <f t="shared" si="1360"/>
        <v>#N/A</v>
      </c>
      <c r="AB721" s="58" t="str">
        <f t="shared" si="1360"/>
        <v>#N/A</v>
      </c>
    </row>
    <row r="722" ht="12.75" customHeight="1">
      <c r="K722" s="57">
        <v>16800.0</v>
      </c>
      <c r="L722" s="58" t="str">
        <f t="shared" ref="L722:P722" si="1361">IF(S722=S721,NA(),S722)</f>
        <v>#N/A</v>
      </c>
      <c r="M722" s="58" t="str">
        <f t="shared" si="1361"/>
        <v>#N/A</v>
      </c>
      <c r="N722" s="58" t="str">
        <f t="shared" si="1361"/>
        <v>#N/A</v>
      </c>
      <c r="O722" s="58" t="str">
        <f t="shared" si="1361"/>
        <v>#N/A</v>
      </c>
      <c r="P722" s="58" t="str">
        <f t="shared" si="1361"/>
        <v>#N/A</v>
      </c>
      <c r="Q722" s="58"/>
      <c r="S722" t="str">
        <f>VLOOKUP(K722/Iset1,IDMTData,IF(IChar1=NI1.3,6,IF(IChar1=NI3.0,4,IF(IChar1=VI,5,IF(IChar1=EI,7,IF(IChar1=EI.64,3,8))))))*_TM1</f>
        <v>0.242765734</v>
      </c>
      <c r="T722" t="str">
        <f>VLOOKUP(K722/Iset2,IDMTData,IF(IChar2=NI1.3,6,IF(IChar2=NI3.0,4,IF(IChar2=VI,5,IF(IChar2=EI,7,IF(IChar2=EI.64,3,8))))))*_TM2</f>
        <v>0.2267356367</v>
      </c>
      <c r="U722" t="str">
        <f>VLOOKUP(K722/Iset3,IDMTData,IF(IChar3=NI1.3,6,IF(IChar3=NI3.0,4,IF(IChar3=VI,5,IF(IChar3=EI,7,IF(IChar3=EI.64,3,8))))))*_TM3</f>
        <v>#N/A</v>
      </c>
      <c r="V722" t="str">
        <f>VLOOKUP(K722/Iset4,IDMTData,IF(IChar4=NI1.3,6,IF(IChar4=NI3.0,4,IF(IChar4=VI,5,IF(IChar4=EI,7,IF(IChar4=EI.64,3,8))))))*_TM4</f>
        <v>#N/A</v>
      </c>
      <c r="W722" t="str">
        <f>VLOOKUP(K722/Iset5,IDMTData,IF(IChar5=NI1.3,6,IF(IChar5=NI3.0,4,IF(IChar5=VI,5,IF(IChar5=EI,7,IF(IChar5=EI.64,3,8))))))*_TM5</f>
        <v>#N/A</v>
      </c>
      <c r="Z722" s="58" t="str">
        <f t="shared" ref="Z722:AB722" si="1362">NA()</f>
        <v>#N/A</v>
      </c>
      <c r="AA722" s="58" t="str">
        <f t="shared" si="1362"/>
        <v>#N/A</v>
      </c>
      <c r="AB722" s="58" t="str">
        <f t="shared" si="1362"/>
        <v>#N/A</v>
      </c>
    </row>
    <row r="723" ht="12.75" customHeight="1">
      <c r="K723" s="57">
        <v>16900.0</v>
      </c>
      <c r="L723" s="58" t="str">
        <f t="shared" ref="L723:P723" si="1363">IF(S723=S722,NA(),S723)</f>
        <v>#N/A</v>
      </c>
      <c r="M723" s="58" t="str">
        <f t="shared" si="1363"/>
        <v>#N/A</v>
      </c>
      <c r="N723" s="58" t="str">
        <f t="shared" si="1363"/>
        <v>#N/A</v>
      </c>
      <c r="O723" s="58" t="str">
        <f t="shared" si="1363"/>
        <v>#N/A</v>
      </c>
      <c r="P723" s="58" t="str">
        <f t="shared" si="1363"/>
        <v>#N/A</v>
      </c>
      <c r="Q723" s="58"/>
      <c r="S723" t="str">
        <f>VLOOKUP(K723/Iset1,IDMTData,IF(IChar1=NI1.3,6,IF(IChar1=NI3.0,4,IF(IChar1=VI,5,IF(IChar1=EI,7,IF(IChar1=EI.64,3,8))))))*_TM1</f>
        <v>0.242765734</v>
      </c>
      <c r="T723" t="str">
        <f>VLOOKUP(K723/Iset2,IDMTData,IF(IChar2=NI1.3,6,IF(IChar2=NI3.0,4,IF(IChar2=VI,5,IF(IChar2=EI,7,IF(IChar2=EI.64,3,8))))))*_TM2</f>
        <v>0.2267356367</v>
      </c>
      <c r="U723" t="str">
        <f>VLOOKUP(K723/Iset3,IDMTData,IF(IChar3=NI1.3,6,IF(IChar3=NI3.0,4,IF(IChar3=VI,5,IF(IChar3=EI,7,IF(IChar3=EI.64,3,8))))))*_TM3</f>
        <v>#N/A</v>
      </c>
      <c r="V723" t="str">
        <f>VLOOKUP(K723/Iset4,IDMTData,IF(IChar4=NI1.3,6,IF(IChar4=NI3.0,4,IF(IChar4=VI,5,IF(IChar4=EI,7,IF(IChar4=EI.64,3,8))))))*_TM4</f>
        <v>#N/A</v>
      </c>
      <c r="W723" t="str">
        <f>VLOOKUP(K723/Iset5,IDMTData,IF(IChar5=NI1.3,6,IF(IChar5=NI3.0,4,IF(IChar5=VI,5,IF(IChar5=EI,7,IF(IChar5=EI.64,3,8))))))*_TM5</f>
        <v>#N/A</v>
      </c>
      <c r="Z723" s="58" t="str">
        <f t="shared" ref="Z723:AB723" si="1364">NA()</f>
        <v>#N/A</v>
      </c>
      <c r="AA723" s="58" t="str">
        <f t="shared" si="1364"/>
        <v>#N/A</v>
      </c>
      <c r="AB723" s="58" t="str">
        <f t="shared" si="1364"/>
        <v>#N/A</v>
      </c>
    </row>
    <row r="724" ht="12.75" customHeight="1">
      <c r="K724" s="57">
        <v>17000.0</v>
      </c>
      <c r="L724" s="58" t="str">
        <f t="shared" ref="L724:P724" si="1365">IF(S724=S723,NA(),S724)</f>
        <v>0.2401</v>
      </c>
      <c r="M724" s="58" t="str">
        <f t="shared" si="1365"/>
        <v>#N/A</v>
      </c>
      <c r="N724" s="58" t="str">
        <f t="shared" si="1365"/>
        <v>#N/A</v>
      </c>
      <c r="O724" s="58" t="str">
        <f t="shared" si="1365"/>
        <v>#N/A</v>
      </c>
      <c r="P724" s="58" t="str">
        <f t="shared" si="1365"/>
        <v>#N/A</v>
      </c>
      <c r="Q724" s="58"/>
      <c r="S724" t="str">
        <f>VLOOKUP(K724/Iset1,IDMTData,IF(IChar1=NI1.3,6,IF(IChar1=NI3.0,4,IF(IChar1=VI,5,IF(IChar1=EI,7,IF(IChar1=EI.64,3,8))))))*_TM1</f>
        <v>0.2401353915</v>
      </c>
      <c r="T724" t="str">
        <f>VLOOKUP(K724/Iset2,IDMTData,IF(IChar2=NI1.3,6,IF(IChar2=NI3.0,4,IF(IChar2=VI,5,IF(IChar2=EI,7,IF(IChar2=EI.64,3,8))))))*_TM2</f>
        <v>0.2267356367</v>
      </c>
      <c r="U724" t="str">
        <f>VLOOKUP(K724/Iset3,IDMTData,IF(IChar3=NI1.3,6,IF(IChar3=NI3.0,4,IF(IChar3=VI,5,IF(IChar3=EI,7,IF(IChar3=EI.64,3,8))))))*_TM3</f>
        <v>#N/A</v>
      </c>
      <c r="V724" t="str">
        <f>VLOOKUP(K724/Iset4,IDMTData,IF(IChar4=NI1.3,6,IF(IChar4=NI3.0,4,IF(IChar4=VI,5,IF(IChar4=EI,7,IF(IChar4=EI.64,3,8))))))*_TM4</f>
        <v>#N/A</v>
      </c>
      <c r="W724" t="str">
        <f>VLOOKUP(K724/Iset5,IDMTData,IF(IChar5=NI1.3,6,IF(IChar5=NI3.0,4,IF(IChar5=VI,5,IF(IChar5=EI,7,IF(IChar5=EI.64,3,8))))))*_TM5</f>
        <v>#N/A</v>
      </c>
      <c r="Z724" s="58">
        <v>0.081</v>
      </c>
      <c r="AA724" s="58" t="str">
        <f t="shared" ref="AA724:AB724" si="1366">NA()</f>
        <v>#N/A</v>
      </c>
      <c r="AB724" s="58" t="str">
        <f t="shared" si="1366"/>
        <v>#N/A</v>
      </c>
    </row>
    <row r="725" ht="12.75" customHeight="1">
      <c r="K725" s="57">
        <v>17100.0</v>
      </c>
      <c r="L725" s="58" t="str">
        <f t="shared" ref="L725:P725" si="1367">IF(S725=S724,NA(),S725)</f>
        <v>#N/A</v>
      </c>
      <c r="M725" s="58" t="str">
        <f t="shared" si="1367"/>
        <v>#N/A</v>
      </c>
      <c r="N725" s="58" t="str">
        <f t="shared" si="1367"/>
        <v>#N/A</v>
      </c>
      <c r="O725" s="58" t="str">
        <f t="shared" si="1367"/>
        <v>#N/A</v>
      </c>
      <c r="P725" s="58" t="str">
        <f t="shared" si="1367"/>
        <v>#N/A</v>
      </c>
      <c r="Q725" s="58"/>
      <c r="S725" t="str">
        <f>VLOOKUP(K725/Iset1,IDMTData,IF(IChar1=NI1.3,6,IF(IChar1=NI3.0,4,IF(IChar1=VI,5,IF(IChar1=EI,7,IF(IChar1=EI.64,3,8))))))*_TM1</f>
        <v>0.2401353915</v>
      </c>
      <c r="T725" t="str">
        <f>VLOOKUP(K725/Iset2,IDMTData,IF(IChar2=NI1.3,6,IF(IChar2=NI3.0,4,IF(IChar2=VI,5,IF(IChar2=EI,7,IF(IChar2=EI.64,3,8))))))*_TM2</f>
        <v>0.2267356367</v>
      </c>
      <c r="U725" t="str">
        <f>VLOOKUP(K725/Iset3,IDMTData,IF(IChar3=NI1.3,6,IF(IChar3=NI3.0,4,IF(IChar3=VI,5,IF(IChar3=EI,7,IF(IChar3=EI.64,3,8))))))*_TM3</f>
        <v>#N/A</v>
      </c>
      <c r="V725" t="str">
        <f>VLOOKUP(K725/Iset4,IDMTData,IF(IChar4=NI1.3,6,IF(IChar4=NI3.0,4,IF(IChar4=VI,5,IF(IChar4=EI,7,IF(IChar4=EI.64,3,8))))))*_TM4</f>
        <v>#N/A</v>
      </c>
      <c r="W725" t="str">
        <f>VLOOKUP(K725/Iset5,IDMTData,IF(IChar5=NI1.3,6,IF(IChar5=NI3.0,4,IF(IChar5=VI,5,IF(IChar5=EI,7,IF(IChar5=EI.64,3,8))))))*_TM5</f>
        <v>#N/A</v>
      </c>
      <c r="Z725" s="58" t="str">
        <f t="shared" ref="Z725:AB725" si="1368">NA()</f>
        <v>#N/A</v>
      </c>
      <c r="AA725" s="58" t="str">
        <f t="shared" si="1368"/>
        <v>#N/A</v>
      </c>
      <c r="AB725" s="58" t="str">
        <f t="shared" si="1368"/>
        <v>#N/A</v>
      </c>
    </row>
    <row r="726" ht="12.75" customHeight="1">
      <c r="K726" s="57">
        <v>17200.0</v>
      </c>
      <c r="L726" s="58" t="str">
        <f t="shared" ref="L726:P726" si="1369">IF(S726=S725,NA(),S726)</f>
        <v>#N/A</v>
      </c>
      <c r="M726" s="58" t="str">
        <f t="shared" si="1369"/>
        <v>#N/A</v>
      </c>
      <c r="N726" s="58" t="str">
        <f t="shared" si="1369"/>
        <v>#N/A</v>
      </c>
      <c r="O726" s="58" t="str">
        <f t="shared" si="1369"/>
        <v>#N/A</v>
      </c>
      <c r="P726" s="58" t="str">
        <f t="shared" si="1369"/>
        <v>#N/A</v>
      </c>
      <c r="Q726" s="58"/>
      <c r="S726" t="str">
        <f>VLOOKUP(K726/Iset1,IDMTData,IF(IChar1=NI1.3,6,IF(IChar1=NI3.0,4,IF(IChar1=VI,5,IF(IChar1=EI,7,IF(IChar1=EI.64,3,8))))))*_TM1</f>
        <v>0.2401353915</v>
      </c>
      <c r="T726" t="str">
        <f>VLOOKUP(K726/Iset2,IDMTData,IF(IChar2=NI1.3,6,IF(IChar2=NI3.0,4,IF(IChar2=VI,5,IF(IChar2=EI,7,IF(IChar2=EI.64,3,8))))))*_TM2</f>
        <v>0.2267356367</v>
      </c>
      <c r="U726" t="str">
        <f>VLOOKUP(K726/Iset3,IDMTData,IF(IChar3=NI1.3,6,IF(IChar3=NI3.0,4,IF(IChar3=VI,5,IF(IChar3=EI,7,IF(IChar3=EI.64,3,8))))))*_TM3</f>
        <v>#N/A</v>
      </c>
      <c r="V726" t="str">
        <f>VLOOKUP(K726/Iset4,IDMTData,IF(IChar4=NI1.3,6,IF(IChar4=NI3.0,4,IF(IChar4=VI,5,IF(IChar4=EI,7,IF(IChar4=EI.64,3,8))))))*_TM4</f>
        <v>#N/A</v>
      </c>
      <c r="W726" t="str">
        <f>VLOOKUP(K726/Iset5,IDMTData,IF(IChar5=NI1.3,6,IF(IChar5=NI3.0,4,IF(IChar5=VI,5,IF(IChar5=EI,7,IF(IChar5=EI.64,3,8))))))*_TM5</f>
        <v>#N/A</v>
      </c>
      <c r="Z726" s="58" t="str">
        <f t="shared" ref="Z726:AB726" si="1370">NA()</f>
        <v>#N/A</v>
      </c>
      <c r="AA726" s="58" t="str">
        <f t="shared" si="1370"/>
        <v>#N/A</v>
      </c>
      <c r="AB726" s="58" t="str">
        <f t="shared" si="1370"/>
        <v>#N/A</v>
      </c>
    </row>
    <row r="727" ht="12.75" customHeight="1">
      <c r="K727" s="57">
        <v>17300.0</v>
      </c>
      <c r="L727" s="58" t="str">
        <f t="shared" ref="L727:P727" si="1371">IF(S727=S726,NA(),S727)</f>
        <v>#N/A</v>
      </c>
      <c r="M727" s="58" t="str">
        <f t="shared" si="1371"/>
        <v>#N/A</v>
      </c>
      <c r="N727" s="58" t="str">
        <f t="shared" si="1371"/>
        <v>#N/A</v>
      </c>
      <c r="O727" s="58" t="str">
        <f t="shared" si="1371"/>
        <v>#N/A</v>
      </c>
      <c r="P727" s="58" t="str">
        <f t="shared" si="1371"/>
        <v>#N/A</v>
      </c>
      <c r="Q727" s="58"/>
      <c r="S727" t="str">
        <f>VLOOKUP(K727/Iset1,IDMTData,IF(IChar1=NI1.3,6,IF(IChar1=NI3.0,4,IF(IChar1=VI,5,IF(IChar1=EI,7,IF(IChar1=EI.64,3,8))))))*_TM1</f>
        <v>0.2401353915</v>
      </c>
      <c r="T727" t="str">
        <f>VLOOKUP(K727/Iset2,IDMTData,IF(IChar2=NI1.3,6,IF(IChar2=NI3.0,4,IF(IChar2=VI,5,IF(IChar2=EI,7,IF(IChar2=EI.64,3,8))))))*_TM2</f>
        <v>0.2267356367</v>
      </c>
      <c r="U727" t="str">
        <f>VLOOKUP(K727/Iset3,IDMTData,IF(IChar3=NI1.3,6,IF(IChar3=NI3.0,4,IF(IChar3=VI,5,IF(IChar3=EI,7,IF(IChar3=EI.64,3,8))))))*_TM3</f>
        <v>#N/A</v>
      </c>
      <c r="V727" t="str">
        <f>VLOOKUP(K727/Iset4,IDMTData,IF(IChar4=NI1.3,6,IF(IChar4=NI3.0,4,IF(IChar4=VI,5,IF(IChar4=EI,7,IF(IChar4=EI.64,3,8))))))*_TM4</f>
        <v>#N/A</v>
      </c>
      <c r="W727" t="str">
        <f>VLOOKUP(K727/Iset5,IDMTData,IF(IChar5=NI1.3,6,IF(IChar5=NI3.0,4,IF(IChar5=VI,5,IF(IChar5=EI,7,IF(IChar5=EI.64,3,8))))))*_TM5</f>
        <v>#N/A</v>
      </c>
      <c r="Z727" s="58" t="str">
        <f t="shared" ref="Z727:AB727" si="1372">NA()</f>
        <v>#N/A</v>
      </c>
      <c r="AA727" s="58" t="str">
        <f t="shared" si="1372"/>
        <v>#N/A</v>
      </c>
      <c r="AB727" s="58" t="str">
        <f t="shared" si="1372"/>
        <v>#N/A</v>
      </c>
    </row>
    <row r="728" ht="12.75" customHeight="1">
      <c r="K728" s="57">
        <v>17400.0</v>
      </c>
      <c r="L728" s="58" t="str">
        <f t="shared" ref="L728:P728" si="1373">IF(S728=S727,NA(),S728)</f>
        <v>#N/A</v>
      </c>
      <c r="M728" s="58" t="str">
        <f t="shared" si="1373"/>
        <v>#N/A</v>
      </c>
      <c r="N728" s="58" t="str">
        <f t="shared" si="1373"/>
        <v>#N/A</v>
      </c>
      <c r="O728" s="58" t="str">
        <f t="shared" si="1373"/>
        <v>#N/A</v>
      </c>
      <c r="P728" s="58" t="str">
        <f t="shared" si="1373"/>
        <v>#N/A</v>
      </c>
      <c r="Q728" s="58"/>
      <c r="S728" t="str">
        <f>VLOOKUP(K728/Iset1,IDMTData,IF(IChar1=NI1.3,6,IF(IChar1=NI3.0,4,IF(IChar1=VI,5,IF(IChar1=EI,7,IF(IChar1=EI.64,3,8))))))*_TM1</f>
        <v>0.2401353915</v>
      </c>
      <c r="T728" t="str">
        <f>VLOOKUP(K728/Iset2,IDMTData,IF(IChar2=NI1.3,6,IF(IChar2=NI3.0,4,IF(IChar2=VI,5,IF(IChar2=EI,7,IF(IChar2=EI.64,3,8))))))*_TM2</f>
        <v>0.2267356367</v>
      </c>
      <c r="U728" t="str">
        <f>VLOOKUP(K728/Iset3,IDMTData,IF(IChar3=NI1.3,6,IF(IChar3=NI3.0,4,IF(IChar3=VI,5,IF(IChar3=EI,7,IF(IChar3=EI.64,3,8))))))*_TM3</f>
        <v>#N/A</v>
      </c>
      <c r="V728" t="str">
        <f>VLOOKUP(K728/Iset4,IDMTData,IF(IChar4=NI1.3,6,IF(IChar4=NI3.0,4,IF(IChar4=VI,5,IF(IChar4=EI,7,IF(IChar4=EI.64,3,8))))))*_TM4</f>
        <v>#N/A</v>
      </c>
      <c r="W728" t="str">
        <f>VLOOKUP(K728/Iset5,IDMTData,IF(IChar5=NI1.3,6,IF(IChar5=NI3.0,4,IF(IChar5=VI,5,IF(IChar5=EI,7,IF(IChar5=EI.64,3,8))))))*_TM5</f>
        <v>#N/A</v>
      </c>
      <c r="Z728" s="58" t="str">
        <f t="shared" ref="Z728:AB728" si="1374">NA()</f>
        <v>#N/A</v>
      </c>
      <c r="AA728" s="58" t="str">
        <f t="shared" si="1374"/>
        <v>#N/A</v>
      </c>
      <c r="AB728" s="58" t="str">
        <f t="shared" si="1374"/>
        <v>#N/A</v>
      </c>
    </row>
    <row r="729" ht="12.75" customHeight="1">
      <c r="K729" s="57">
        <v>17500.0</v>
      </c>
      <c r="L729" s="58" t="str">
        <f t="shared" ref="L729:P729" si="1375">IF(S729=S728,NA(),S729)</f>
        <v>0.2376</v>
      </c>
      <c r="M729" s="58" t="str">
        <f t="shared" si="1375"/>
        <v>#N/A</v>
      </c>
      <c r="N729" s="58" t="str">
        <f t="shared" si="1375"/>
        <v>#N/A</v>
      </c>
      <c r="O729" s="58" t="str">
        <f t="shared" si="1375"/>
        <v>#N/A</v>
      </c>
      <c r="P729" s="58" t="str">
        <f t="shared" si="1375"/>
        <v>#N/A</v>
      </c>
      <c r="Q729" s="58"/>
      <c r="S729" t="str">
        <f>VLOOKUP(K729/Iset1,IDMTData,IF(IChar1=NI1.3,6,IF(IChar1=NI3.0,4,IF(IChar1=VI,5,IF(IChar1=EI,7,IF(IChar1=EI.64,3,8))))))*_TM1</f>
        <v>0.237633822</v>
      </c>
      <c r="T729" t="str">
        <f>VLOOKUP(K729/Iset2,IDMTData,IF(IChar2=NI1.3,6,IF(IChar2=NI3.0,4,IF(IChar2=VI,5,IF(IChar2=EI,7,IF(IChar2=EI.64,3,8))))))*_TM2</f>
        <v>0.2267356367</v>
      </c>
      <c r="U729" t="str">
        <f>VLOOKUP(K729/Iset3,IDMTData,IF(IChar3=NI1.3,6,IF(IChar3=NI3.0,4,IF(IChar3=VI,5,IF(IChar3=EI,7,IF(IChar3=EI.64,3,8))))))*_TM3</f>
        <v>#N/A</v>
      </c>
      <c r="V729" t="str">
        <f>VLOOKUP(K729/Iset4,IDMTData,IF(IChar4=NI1.3,6,IF(IChar4=NI3.0,4,IF(IChar4=VI,5,IF(IChar4=EI,7,IF(IChar4=EI.64,3,8))))))*_TM4</f>
        <v>#N/A</v>
      </c>
      <c r="W729" t="str">
        <f>VLOOKUP(K729/Iset5,IDMTData,IF(IChar5=NI1.3,6,IF(IChar5=NI3.0,4,IF(IChar5=VI,5,IF(IChar5=EI,7,IF(IChar5=EI.64,3,8))))))*_TM5</f>
        <v>#N/A</v>
      </c>
      <c r="Z729" s="58" t="str">
        <f t="shared" ref="Z729:AB729" si="1376">NA()</f>
        <v>#N/A</v>
      </c>
      <c r="AA729" s="58" t="str">
        <f t="shared" si="1376"/>
        <v>#N/A</v>
      </c>
      <c r="AB729" s="58" t="str">
        <f t="shared" si="1376"/>
        <v>#N/A</v>
      </c>
    </row>
    <row r="730" ht="12.75" customHeight="1">
      <c r="K730" s="57">
        <v>17600.0</v>
      </c>
      <c r="L730" s="58" t="str">
        <f t="shared" ref="L730:P730" si="1377">IF(S730=S729,NA(),S730)</f>
        <v>#N/A</v>
      </c>
      <c r="M730" s="58" t="str">
        <f t="shared" si="1377"/>
        <v>#N/A</v>
      </c>
      <c r="N730" s="58" t="str">
        <f t="shared" si="1377"/>
        <v>#N/A</v>
      </c>
      <c r="O730" s="58" t="str">
        <f t="shared" si="1377"/>
        <v>#N/A</v>
      </c>
      <c r="P730" s="58" t="str">
        <f t="shared" si="1377"/>
        <v>#N/A</v>
      </c>
      <c r="Q730" s="58"/>
      <c r="S730" t="str">
        <f>VLOOKUP(K730/Iset1,IDMTData,IF(IChar1=NI1.3,6,IF(IChar1=NI3.0,4,IF(IChar1=VI,5,IF(IChar1=EI,7,IF(IChar1=EI.64,3,8))))))*_TM1</f>
        <v>0.237633822</v>
      </c>
      <c r="T730" t="str">
        <f>VLOOKUP(K730/Iset2,IDMTData,IF(IChar2=NI1.3,6,IF(IChar2=NI3.0,4,IF(IChar2=VI,5,IF(IChar2=EI,7,IF(IChar2=EI.64,3,8))))))*_TM2</f>
        <v>0.2267356367</v>
      </c>
      <c r="U730" t="str">
        <f>VLOOKUP(K730/Iset3,IDMTData,IF(IChar3=NI1.3,6,IF(IChar3=NI3.0,4,IF(IChar3=VI,5,IF(IChar3=EI,7,IF(IChar3=EI.64,3,8))))))*_TM3</f>
        <v>#N/A</v>
      </c>
      <c r="V730" t="str">
        <f>VLOOKUP(K730/Iset4,IDMTData,IF(IChar4=NI1.3,6,IF(IChar4=NI3.0,4,IF(IChar4=VI,5,IF(IChar4=EI,7,IF(IChar4=EI.64,3,8))))))*_TM4</f>
        <v>#N/A</v>
      </c>
      <c r="W730" t="str">
        <f>VLOOKUP(K730/Iset5,IDMTData,IF(IChar5=NI1.3,6,IF(IChar5=NI3.0,4,IF(IChar5=VI,5,IF(IChar5=EI,7,IF(IChar5=EI.64,3,8))))))*_TM5</f>
        <v>#N/A</v>
      </c>
      <c r="Z730" s="58" t="str">
        <f t="shared" ref="Z730:AB730" si="1378">NA()</f>
        <v>#N/A</v>
      </c>
      <c r="AA730" s="58" t="str">
        <f t="shared" si="1378"/>
        <v>#N/A</v>
      </c>
      <c r="AB730" s="58" t="str">
        <f t="shared" si="1378"/>
        <v>#N/A</v>
      </c>
    </row>
    <row r="731" ht="12.75" customHeight="1">
      <c r="K731" s="57">
        <v>17700.0</v>
      </c>
      <c r="L731" s="58" t="str">
        <f t="shared" ref="L731:P731" si="1379">IF(S731=S730,NA(),S731)</f>
        <v>#N/A</v>
      </c>
      <c r="M731" s="58" t="str">
        <f t="shared" si="1379"/>
        <v>#N/A</v>
      </c>
      <c r="N731" s="58" t="str">
        <f t="shared" si="1379"/>
        <v>#N/A</v>
      </c>
      <c r="O731" s="58" t="str">
        <f t="shared" si="1379"/>
        <v>#N/A</v>
      </c>
      <c r="P731" s="58" t="str">
        <f t="shared" si="1379"/>
        <v>#N/A</v>
      </c>
      <c r="Q731" s="58"/>
      <c r="S731" t="str">
        <f>VLOOKUP(K731/Iset1,IDMTData,IF(IChar1=NI1.3,6,IF(IChar1=NI3.0,4,IF(IChar1=VI,5,IF(IChar1=EI,7,IF(IChar1=EI.64,3,8))))))*_TM1</f>
        <v>0.237633822</v>
      </c>
      <c r="T731" t="str">
        <f>VLOOKUP(K731/Iset2,IDMTData,IF(IChar2=NI1.3,6,IF(IChar2=NI3.0,4,IF(IChar2=VI,5,IF(IChar2=EI,7,IF(IChar2=EI.64,3,8))))))*_TM2</f>
        <v>0.2267356367</v>
      </c>
      <c r="U731" t="str">
        <f>VLOOKUP(K731/Iset3,IDMTData,IF(IChar3=NI1.3,6,IF(IChar3=NI3.0,4,IF(IChar3=VI,5,IF(IChar3=EI,7,IF(IChar3=EI.64,3,8))))))*_TM3</f>
        <v>#N/A</v>
      </c>
      <c r="V731" t="str">
        <f>VLOOKUP(K731/Iset4,IDMTData,IF(IChar4=NI1.3,6,IF(IChar4=NI3.0,4,IF(IChar4=VI,5,IF(IChar4=EI,7,IF(IChar4=EI.64,3,8))))))*_TM4</f>
        <v>#N/A</v>
      </c>
      <c r="W731" t="str">
        <f>VLOOKUP(K731/Iset5,IDMTData,IF(IChar5=NI1.3,6,IF(IChar5=NI3.0,4,IF(IChar5=VI,5,IF(IChar5=EI,7,IF(IChar5=EI.64,3,8))))))*_TM5</f>
        <v>#N/A</v>
      </c>
      <c r="Z731" s="58" t="str">
        <f t="shared" ref="Z731:AB731" si="1380">NA()</f>
        <v>#N/A</v>
      </c>
      <c r="AA731" s="58" t="str">
        <f t="shared" si="1380"/>
        <v>#N/A</v>
      </c>
      <c r="AB731" s="58" t="str">
        <f t="shared" si="1380"/>
        <v>#N/A</v>
      </c>
    </row>
    <row r="732" ht="12.75" customHeight="1">
      <c r="K732" s="57">
        <v>17800.0</v>
      </c>
      <c r="L732" s="58" t="str">
        <f t="shared" ref="L732:P732" si="1381">IF(S732=S731,NA(),S732)</f>
        <v>#N/A</v>
      </c>
      <c r="M732" s="58" t="str">
        <f t="shared" si="1381"/>
        <v>#N/A</v>
      </c>
      <c r="N732" s="58" t="str">
        <f t="shared" si="1381"/>
        <v>#N/A</v>
      </c>
      <c r="O732" s="58" t="str">
        <f t="shared" si="1381"/>
        <v>#N/A</v>
      </c>
      <c r="P732" s="58" t="str">
        <f t="shared" si="1381"/>
        <v>#N/A</v>
      </c>
      <c r="Q732" s="58"/>
      <c r="S732" t="str">
        <f>VLOOKUP(K732/Iset1,IDMTData,IF(IChar1=NI1.3,6,IF(IChar1=NI3.0,4,IF(IChar1=VI,5,IF(IChar1=EI,7,IF(IChar1=EI.64,3,8))))))*_TM1</f>
        <v>0.237633822</v>
      </c>
      <c r="T732" t="str">
        <f>VLOOKUP(K732/Iset2,IDMTData,IF(IChar2=NI1.3,6,IF(IChar2=NI3.0,4,IF(IChar2=VI,5,IF(IChar2=EI,7,IF(IChar2=EI.64,3,8))))))*_TM2</f>
        <v>0.2267356367</v>
      </c>
      <c r="U732" t="str">
        <f>VLOOKUP(K732/Iset3,IDMTData,IF(IChar3=NI1.3,6,IF(IChar3=NI3.0,4,IF(IChar3=VI,5,IF(IChar3=EI,7,IF(IChar3=EI.64,3,8))))))*_TM3</f>
        <v>#N/A</v>
      </c>
      <c r="V732" t="str">
        <f>VLOOKUP(K732/Iset4,IDMTData,IF(IChar4=NI1.3,6,IF(IChar4=NI3.0,4,IF(IChar4=VI,5,IF(IChar4=EI,7,IF(IChar4=EI.64,3,8))))))*_TM4</f>
        <v>#N/A</v>
      </c>
      <c r="W732" t="str">
        <f>VLOOKUP(K732/Iset5,IDMTData,IF(IChar5=NI1.3,6,IF(IChar5=NI3.0,4,IF(IChar5=VI,5,IF(IChar5=EI,7,IF(IChar5=EI.64,3,8))))))*_TM5</f>
        <v>#N/A</v>
      </c>
      <c r="Z732" s="58" t="str">
        <f t="shared" ref="Z732:AB732" si="1382">NA()</f>
        <v>#N/A</v>
      </c>
      <c r="AA732" s="58" t="str">
        <f t="shared" si="1382"/>
        <v>#N/A</v>
      </c>
      <c r="AB732" s="58" t="str">
        <f t="shared" si="1382"/>
        <v>#N/A</v>
      </c>
    </row>
    <row r="733" ht="12.75" customHeight="1">
      <c r="K733" s="57">
        <v>17900.0</v>
      </c>
      <c r="L733" s="58" t="str">
        <f t="shared" ref="L733:P733" si="1383">IF(S733=S732,NA(),S733)</f>
        <v>#N/A</v>
      </c>
      <c r="M733" s="58" t="str">
        <f t="shared" si="1383"/>
        <v>#N/A</v>
      </c>
      <c r="N733" s="58" t="str">
        <f t="shared" si="1383"/>
        <v>#N/A</v>
      </c>
      <c r="O733" s="58" t="str">
        <f t="shared" si="1383"/>
        <v>#N/A</v>
      </c>
      <c r="P733" s="58" t="str">
        <f t="shared" si="1383"/>
        <v>#N/A</v>
      </c>
      <c r="Q733" s="58"/>
      <c r="S733" t="str">
        <f>VLOOKUP(K733/Iset1,IDMTData,IF(IChar1=NI1.3,6,IF(IChar1=NI3.0,4,IF(IChar1=VI,5,IF(IChar1=EI,7,IF(IChar1=EI.64,3,8))))))*_TM1</f>
        <v>0.237633822</v>
      </c>
      <c r="T733" t="str">
        <f>VLOOKUP(K733/Iset2,IDMTData,IF(IChar2=NI1.3,6,IF(IChar2=NI3.0,4,IF(IChar2=VI,5,IF(IChar2=EI,7,IF(IChar2=EI.64,3,8))))))*_TM2</f>
        <v>0.2267356367</v>
      </c>
      <c r="U733" t="str">
        <f>VLOOKUP(K733/Iset3,IDMTData,IF(IChar3=NI1.3,6,IF(IChar3=NI3.0,4,IF(IChar3=VI,5,IF(IChar3=EI,7,IF(IChar3=EI.64,3,8))))))*_TM3</f>
        <v>#N/A</v>
      </c>
      <c r="V733" t="str">
        <f>VLOOKUP(K733/Iset4,IDMTData,IF(IChar4=NI1.3,6,IF(IChar4=NI3.0,4,IF(IChar4=VI,5,IF(IChar4=EI,7,IF(IChar4=EI.64,3,8))))))*_TM4</f>
        <v>#N/A</v>
      </c>
      <c r="W733" t="str">
        <f>VLOOKUP(K733/Iset5,IDMTData,IF(IChar5=NI1.3,6,IF(IChar5=NI3.0,4,IF(IChar5=VI,5,IF(IChar5=EI,7,IF(IChar5=EI.64,3,8))))))*_TM5</f>
        <v>#N/A</v>
      </c>
      <c r="Z733" s="58" t="str">
        <f t="shared" ref="Z733:AB733" si="1384">NA()</f>
        <v>#N/A</v>
      </c>
      <c r="AA733" s="58" t="str">
        <f t="shared" si="1384"/>
        <v>#N/A</v>
      </c>
      <c r="AB733" s="58" t="str">
        <f t="shared" si="1384"/>
        <v>#N/A</v>
      </c>
    </row>
    <row r="734" ht="12.75" customHeight="1">
      <c r="K734" s="57">
        <v>18000.0</v>
      </c>
      <c r="L734" s="58" t="str">
        <f t="shared" ref="L734:P734" si="1385">IF(S734=S733,NA(),S734)</f>
        <v>0.2353</v>
      </c>
      <c r="M734" s="58" t="str">
        <f t="shared" si="1385"/>
        <v>#N/A</v>
      </c>
      <c r="N734" s="58" t="str">
        <f t="shared" si="1385"/>
        <v>#N/A</v>
      </c>
      <c r="O734" s="58" t="str">
        <f t="shared" si="1385"/>
        <v>#N/A</v>
      </c>
      <c r="P734" s="58" t="str">
        <f t="shared" si="1385"/>
        <v>#N/A</v>
      </c>
      <c r="Q734" s="58"/>
      <c r="S734" t="str">
        <f>VLOOKUP(K734/Iset1,IDMTData,IF(IChar1=NI1.3,6,IF(IChar1=NI3.0,4,IF(IChar1=VI,5,IF(IChar1=EI,7,IF(IChar1=EI.64,3,8))))))*_TM1</f>
        <v>0.2352508176</v>
      </c>
      <c r="T734" t="str">
        <f>VLOOKUP(K734/Iset2,IDMTData,IF(IChar2=NI1.3,6,IF(IChar2=NI3.0,4,IF(IChar2=VI,5,IF(IChar2=EI,7,IF(IChar2=EI.64,3,8))))))*_TM2</f>
        <v>0.2267356367</v>
      </c>
      <c r="U734" t="str">
        <f>VLOOKUP(K734/Iset3,IDMTData,IF(IChar3=NI1.3,6,IF(IChar3=NI3.0,4,IF(IChar3=VI,5,IF(IChar3=EI,7,IF(IChar3=EI.64,3,8))))))*_TM3</f>
        <v>#N/A</v>
      </c>
      <c r="V734" t="str">
        <f>VLOOKUP(K734/Iset4,IDMTData,IF(IChar4=NI1.3,6,IF(IChar4=NI3.0,4,IF(IChar4=VI,5,IF(IChar4=EI,7,IF(IChar4=EI.64,3,8))))))*_TM4</f>
        <v>#N/A</v>
      </c>
      <c r="W734" t="str">
        <f>VLOOKUP(K734/Iset5,IDMTData,IF(IChar5=NI1.3,6,IF(IChar5=NI3.0,4,IF(IChar5=VI,5,IF(IChar5=EI,7,IF(IChar5=EI.64,3,8))))))*_TM5</f>
        <v>#N/A</v>
      </c>
      <c r="Z734" s="58" t="str">
        <f t="shared" ref="Z734:AB734" si="1386">NA()</f>
        <v>#N/A</v>
      </c>
      <c r="AA734" s="58" t="str">
        <f t="shared" si="1386"/>
        <v>#N/A</v>
      </c>
      <c r="AB734" s="58" t="str">
        <f t="shared" si="1386"/>
        <v>#N/A</v>
      </c>
    </row>
    <row r="735" ht="12.75" customHeight="1">
      <c r="K735" s="57">
        <v>18100.0</v>
      </c>
      <c r="L735" s="58" t="str">
        <f t="shared" ref="L735:P735" si="1387">IF(S735=S734,NA(),S735)</f>
        <v>#N/A</v>
      </c>
      <c r="M735" s="58" t="str">
        <f t="shared" si="1387"/>
        <v>#N/A</v>
      </c>
      <c r="N735" s="58" t="str">
        <f t="shared" si="1387"/>
        <v>#N/A</v>
      </c>
      <c r="O735" s="58" t="str">
        <f t="shared" si="1387"/>
        <v>#N/A</v>
      </c>
      <c r="P735" s="58" t="str">
        <f t="shared" si="1387"/>
        <v>#N/A</v>
      </c>
      <c r="Q735" s="58"/>
      <c r="S735" t="str">
        <f>VLOOKUP(K735/Iset1,IDMTData,IF(IChar1=NI1.3,6,IF(IChar1=NI3.0,4,IF(IChar1=VI,5,IF(IChar1=EI,7,IF(IChar1=EI.64,3,8))))))*_TM1</f>
        <v>0.2352508176</v>
      </c>
      <c r="T735" t="str">
        <f>VLOOKUP(K735/Iset2,IDMTData,IF(IChar2=NI1.3,6,IF(IChar2=NI3.0,4,IF(IChar2=VI,5,IF(IChar2=EI,7,IF(IChar2=EI.64,3,8))))))*_TM2</f>
        <v>0.2267356367</v>
      </c>
      <c r="U735" t="str">
        <f>VLOOKUP(K735/Iset3,IDMTData,IF(IChar3=NI1.3,6,IF(IChar3=NI3.0,4,IF(IChar3=VI,5,IF(IChar3=EI,7,IF(IChar3=EI.64,3,8))))))*_TM3</f>
        <v>#N/A</v>
      </c>
      <c r="V735" t="str">
        <f>VLOOKUP(K735/Iset4,IDMTData,IF(IChar4=NI1.3,6,IF(IChar4=NI3.0,4,IF(IChar4=VI,5,IF(IChar4=EI,7,IF(IChar4=EI.64,3,8))))))*_TM4</f>
        <v>#N/A</v>
      </c>
      <c r="W735" t="str">
        <f>VLOOKUP(K735/Iset5,IDMTData,IF(IChar5=NI1.3,6,IF(IChar5=NI3.0,4,IF(IChar5=VI,5,IF(IChar5=EI,7,IF(IChar5=EI.64,3,8))))))*_TM5</f>
        <v>#N/A</v>
      </c>
      <c r="Z735" s="58" t="str">
        <f t="shared" ref="Z735:AB735" si="1388">NA()</f>
        <v>#N/A</v>
      </c>
      <c r="AA735" s="58" t="str">
        <f t="shared" si="1388"/>
        <v>#N/A</v>
      </c>
      <c r="AB735" s="58" t="str">
        <f t="shared" si="1388"/>
        <v>#N/A</v>
      </c>
    </row>
    <row r="736" ht="12.75" customHeight="1">
      <c r="K736" s="57">
        <v>18200.0</v>
      </c>
      <c r="L736" s="58" t="str">
        <f t="shared" ref="L736:P736" si="1389">IF(S736=S735,NA(),S736)</f>
        <v>#N/A</v>
      </c>
      <c r="M736" s="58" t="str">
        <f t="shared" si="1389"/>
        <v>#N/A</v>
      </c>
      <c r="N736" s="58" t="str">
        <f t="shared" si="1389"/>
        <v>#N/A</v>
      </c>
      <c r="O736" s="58" t="str">
        <f t="shared" si="1389"/>
        <v>#N/A</v>
      </c>
      <c r="P736" s="58" t="str">
        <f t="shared" si="1389"/>
        <v>#N/A</v>
      </c>
      <c r="Q736" s="58"/>
      <c r="S736" t="str">
        <f>VLOOKUP(K736/Iset1,IDMTData,IF(IChar1=NI1.3,6,IF(IChar1=NI3.0,4,IF(IChar1=VI,5,IF(IChar1=EI,7,IF(IChar1=EI.64,3,8))))))*_TM1</f>
        <v>0.2352508176</v>
      </c>
      <c r="T736" t="str">
        <f>VLOOKUP(K736/Iset2,IDMTData,IF(IChar2=NI1.3,6,IF(IChar2=NI3.0,4,IF(IChar2=VI,5,IF(IChar2=EI,7,IF(IChar2=EI.64,3,8))))))*_TM2</f>
        <v>0.2267356367</v>
      </c>
      <c r="U736" t="str">
        <f>VLOOKUP(K736/Iset3,IDMTData,IF(IChar3=NI1.3,6,IF(IChar3=NI3.0,4,IF(IChar3=VI,5,IF(IChar3=EI,7,IF(IChar3=EI.64,3,8))))))*_TM3</f>
        <v>#N/A</v>
      </c>
      <c r="V736" t="str">
        <f>VLOOKUP(K736/Iset4,IDMTData,IF(IChar4=NI1.3,6,IF(IChar4=NI3.0,4,IF(IChar4=VI,5,IF(IChar4=EI,7,IF(IChar4=EI.64,3,8))))))*_TM4</f>
        <v>#N/A</v>
      </c>
      <c r="W736" t="str">
        <f>VLOOKUP(K736/Iset5,IDMTData,IF(IChar5=NI1.3,6,IF(IChar5=NI3.0,4,IF(IChar5=VI,5,IF(IChar5=EI,7,IF(IChar5=EI.64,3,8))))))*_TM5</f>
        <v>#N/A</v>
      </c>
      <c r="Z736" s="58" t="str">
        <f t="shared" ref="Z736:AB736" si="1390">NA()</f>
        <v>#N/A</v>
      </c>
      <c r="AA736" s="58" t="str">
        <f t="shared" si="1390"/>
        <v>#N/A</v>
      </c>
      <c r="AB736" s="58" t="str">
        <f t="shared" si="1390"/>
        <v>#N/A</v>
      </c>
    </row>
    <row r="737" ht="12.75" customHeight="1">
      <c r="K737" s="57">
        <v>18300.0</v>
      </c>
      <c r="L737" s="58" t="str">
        <f t="shared" ref="L737:P737" si="1391">IF(S737=S736,NA(),S737)</f>
        <v>#N/A</v>
      </c>
      <c r="M737" s="58" t="str">
        <f t="shared" si="1391"/>
        <v>#N/A</v>
      </c>
      <c r="N737" s="58" t="str">
        <f t="shared" si="1391"/>
        <v>#N/A</v>
      </c>
      <c r="O737" s="58" t="str">
        <f t="shared" si="1391"/>
        <v>#N/A</v>
      </c>
      <c r="P737" s="58" t="str">
        <f t="shared" si="1391"/>
        <v>#N/A</v>
      </c>
      <c r="Q737" s="58"/>
      <c r="S737" t="str">
        <f>VLOOKUP(K737/Iset1,IDMTData,IF(IChar1=NI1.3,6,IF(IChar1=NI3.0,4,IF(IChar1=VI,5,IF(IChar1=EI,7,IF(IChar1=EI.64,3,8))))))*_TM1</f>
        <v>0.2352508176</v>
      </c>
      <c r="T737" t="str">
        <f>VLOOKUP(K737/Iset2,IDMTData,IF(IChar2=NI1.3,6,IF(IChar2=NI3.0,4,IF(IChar2=VI,5,IF(IChar2=EI,7,IF(IChar2=EI.64,3,8))))))*_TM2</f>
        <v>0.2267356367</v>
      </c>
      <c r="U737" t="str">
        <f>VLOOKUP(K737/Iset3,IDMTData,IF(IChar3=NI1.3,6,IF(IChar3=NI3.0,4,IF(IChar3=VI,5,IF(IChar3=EI,7,IF(IChar3=EI.64,3,8))))))*_TM3</f>
        <v>#N/A</v>
      </c>
      <c r="V737" t="str">
        <f>VLOOKUP(K737/Iset4,IDMTData,IF(IChar4=NI1.3,6,IF(IChar4=NI3.0,4,IF(IChar4=VI,5,IF(IChar4=EI,7,IF(IChar4=EI.64,3,8))))))*_TM4</f>
        <v>#N/A</v>
      </c>
      <c r="W737" t="str">
        <f>VLOOKUP(K737/Iset5,IDMTData,IF(IChar5=NI1.3,6,IF(IChar5=NI3.0,4,IF(IChar5=VI,5,IF(IChar5=EI,7,IF(IChar5=EI.64,3,8))))))*_TM5</f>
        <v>#N/A</v>
      </c>
      <c r="Z737" s="58" t="str">
        <f t="shared" ref="Z737:AB737" si="1392">NA()</f>
        <v>#N/A</v>
      </c>
      <c r="AA737" s="58" t="str">
        <f t="shared" si="1392"/>
        <v>#N/A</v>
      </c>
      <c r="AB737" s="58" t="str">
        <f t="shared" si="1392"/>
        <v>#N/A</v>
      </c>
    </row>
    <row r="738" ht="12.75" customHeight="1">
      <c r="K738" s="57">
        <v>18400.0</v>
      </c>
      <c r="L738" s="58" t="str">
        <f t="shared" ref="L738:P738" si="1393">IF(S738=S737,NA(),S738)</f>
        <v>#N/A</v>
      </c>
      <c r="M738" s="58" t="str">
        <f t="shared" si="1393"/>
        <v>#N/A</v>
      </c>
      <c r="N738" s="58" t="str">
        <f t="shared" si="1393"/>
        <v>#N/A</v>
      </c>
      <c r="O738" s="58" t="str">
        <f t="shared" si="1393"/>
        <v>#N/A</v>
      </c>
      <c r="P738" s="58" t="str">
        <f t="shared" si="1393"/>
        <v>#N/A</v>
      </c>
      <c r="Q738" s="58"/>
      <c r="S738" t="str">
        <f>VLOOKUP(K738/Iset1,IDMTData,IF(IChar1=NI1.3,6,IF(IChar1=NI3.0,4,IF(IChar1=VI,5,IF(IChar1=EI,7,IF(IChar1=EI.64,3,8))))))*_TM1</f>
        <v>0.2352508176</v>
      </c>
      <c r="T738" t="str">
        <f>VLOOKUP(K738/Iset2,IDMTData,IF(IChar2=NI1.3,6,IF(IChar2=NI3.0,4,IF(IChar2=VI,5,IF(IChar2=EI,7,IF(IChar2=EI.64,3,8))))))*_TM2</f>
        <v>0.2267356367</v>
      </c>
      <c r="U738" t="str">
        <f>VLOOKUP(K738/Iset3,IDMTData,IF(IChar3=NI1.3,6,IF(IChar3=NI3.0,4,IF(IChar3=VI,5,IF(IChar3=EI,7,IF(IChar3=EI.64,3,8))))))*_TM3</f>
        <v>#N/A</v>
      </c>
      <c r="V738" t="str">
        <f>VLOOKUP(K738/Iset4,IDMTData,IF(IChar4=NI1.3,6,IF(IChar4=NI3.0,4,IF(IChar4=VI,5,IF(IChar4=EI,7,IF(IChar4=EI.64,3,8))))))*_TM4</f>
        <v>#N/A</v>
      </c>
      <c r="W738" t="str">
        <f>VLOOKUP(K738/Iset5,IDMTData,IF(IChar5=NI1.3,6,IF(IChar5=NI3.0,4,IF(IChar5=VI,5,IF(IChar5=EI,7,IF(IChar5=EI.64,3,8))))))*_TM5</f>
        <v>#N/A</v>
      </c>
      <c r="Z738" s="58" t="str">
        <f t="shared" ref="Z738:AB738" si="1394">NA()</f>
        <v>#N/A</v>
      </c>
      <c r="AA738" s="58" t="str">
        <f t="shared" si="1394"/>
        <v>#N/A</v>
      </c>
      <c r="AB738" s="58" t="str">
        <f t="shared" si="1394"/>
        <v>#N/A</v>
      </c>
    </row>
    <row r="739" ht="12.75" customHeight="1">
      <c r="K739" s="57">
        <v>18500.0</v>
      </c>
      <c r="L739" s="58" t="str">
        <f t="shared" ref="L739:P739" si="1395">IF(S739=S738,NA(),S739)</f>
        <v>0.2330</v>
      </c>
      <c r="M739" s="58" t="str">
        <f t="shared" si="1395"/>
        <v>#N/A</v>
      </c>
      <c r="N739" s="58" t="str">
        <f t="shared" si="1395"/>
        <v>#N/A</v>
      </c>
      <c r="O739" s="58" t="str">
        <f t="shared" si="1395"/>
        <v>#N/A</v>
      </c>
      <c r="P739" s="58" t="str">
        <f t="shared" si="1395"/>
        <v>#N/A</v>
      </c>
      <c r="Q739" s="58"/>
      <c r="S739" t="str">
        <f>VLOOKUP(K739/Iset1,IDMTData,IF(IChar1=NI1.3,6,IF(IChar1=NI3.0,4,IF(IChar1=VI,5,IF(IChar1=EI,7,IF(IChar1=EI.64,3,8))))))*_TM1</f>
        <v>0.232977263</v>
      </c>
      <c r="T739" t="str">
        <f>VLOOKUP(K739/Iset2,IDMTData,IF(IChar2=NI1.3,6,IF(IChar2=NI3.0,4,IF(IChar2=VI,5,IF(IChar2=EI,7,IF(IChar2=EI.64,3,8))))))*_TM2</f>
        <v>0.2267356367</v>
      </c>
      <c r="U739" t="str">
        <f>VLOOKUP(K739/Iset3,IDMTData,IF(IChar3=NI1.3,6,IF(IChar3=NI3.0,4,IF(IChar3=VI,5,IF(IChar3=EI,7,IF(IChar3=EI.64,3,8))))))*_TM3</f>
        <v>#N/A</v>
      </c>
      <c r="V739" t="str">
        <f>VLOOKUP(K739/Iset4,IDMTData,IF(IChar4=NI1.3,6,IF(IChar4=NI3.0,4,IF(IChar4=VI,5,IF(IChar4=EI,7,IF(IChar4=EI.64,3,8))))))*_TM4</f>
        <v>#N/A</v>
      </c>
      <c r="W739" t="str">
        <f>VLOOKUP(K739/Iset5,IDMTData,IF(IChar5=NI1.3,6,IF(IChar5=NI3.0,4,IF(IChar5=VI,5,IF(IChar5=EI,7,IF(IChar5=EI.64,3,8))))))*_TM5</f>
        <v>#N/A</v>
      </c>
      <c r="Z739" s="58" t="str">
        <f t="shared" ref="Z739:AB739" si="1396">NA()</f>
        <v>#N/A</v>
      </c>
      <c r="AA739" s="58" t="str">
        <f t="shared" si="1396"/>
        <v>#N/A</v>
      </c>
      <c r="AB739" s="58" t="str">
        <f t="shared" si="1396"/>
        <v>#N/A</v>
      </c>
    </row>
    <row r="740" ht="12.75" customHeight="1">
      <c r="K740" s="57">
        <v>18600.0</v>
      </c>
      <c r="L740" s="58" t="str">
        <f t="shared" ref="L740:P740" si="1397">IF(S740=S739,NA(),S740)</f>
        <v>#N/A</v>
      </c>
      <c r="M740" s="58" t="str">
        <f t="shared" si="1397"/>
        <v>#N/A</v>
      </c>
      <c r="N740" s="58" t="str">
        <f t="shared" si="1397"/>
        <v>#N/A</v>
      </c>
      <c r="O740" s="58" t="str">
        <f t="shared" si="1397"/>
        <v>#N/A</v>
      </c>
      <c r="P740" s="58" t="str">
        <f t="shared" si="1397"/>
        <v>#N/A</v>
      </c>
      <c r="Q740" s="58"/>
      <c r="S740" t="str">
        <f>VLOOKUP(K740/Iset1,IDMTData,IF(IChar1=NI1.3,6,IF(IChar1=NI3.0,4,IF(IChar1=VI,5,IF(IChar1=EI,7,IF(IChar1=EI.64,3,8))))))*_TM1</f>
        <v>0.232977263</v>
      </c>
      <c r="T740" t="str">
        <f>VLOOKUP(K740/Iset2,IDMTData,IF(IChar2=NI1.3,6,IF(IChar2=NI3.0,4,IF(IChar2=VI,5,IF(IChar2=EI,7,IF(IChar2=EI.64,3,8))))))*_TM2</f>
        <v>0.2267356367</v>
      </c>
      <c r="U740" t="str">
        <f>VLOOKUP(K740/Iset3,IDMTData,IF(IChar3=NI1.3,6,IF(IChar3=NI3.0,4,IF(IChar3=VI,5,IF(IChar3=EI,7,IF(IChar3=EI.64,3,8))))))*_TM3</f>
        <v>#N/A</v>
      </c>
      <c r="V740" t="str">
        <f>VLOOKUP(K740/Iset4,IDMTData,IF(IChar4=NI1.3,6,IF(IChar4=NI3.0,4,IF(IChar4=VI,5,IF(IChar4=EI,7,IF(IChar4=EI.64,3,8))))))*_TM4</f>
        <v>#N/A</v>
      </c>
      <c r="W740" t="str">
        <f>VLOOKUP(K740/Iset5,IDMTData,IF(IChar5=NI1.3,6,IF(IChar5=NI3.0,4,IF(IChar5=VI,5,IF(IChar5=EI,7,IF(IChar5=EI.64,3,8))))))*_TM5</f>
        <v>#N/A</v>
      </c>
      <c r="Z740" s="58" t="str">
        <f t="shared" ref="Z740:AB740" si="1398">NA()</f>
        <v>#N/A</v>
      </c>
      <c r="AA740" s="58" t="str">
        <f t="shared" si="1398"/>
        <v>#N/A</v>
      </c>
      <c r="AB740" s="58" t="str">
        <f t="shared" si="1398"/>
        <v>#N/A</v>
      </c>
    </row>
    <row r="741" ht="12.75" customHeight="1">
      <c r="K741" s="57">
        <v>18700.0</v>
      </c>
      <c r="L741" s="58" t="str">
        <f t="shared" ref="L741:P741" si="1399">IF(S741=S740,NA(),S741)</f>
        <v>#N/A</v>
      </c>
      <c r="M741" s="58" t="str">
        <f t="shared" si="1399"/>
        <v>#N/A</v>
      </c>
      <c r="N741" s="58" t="str">
        <f t="shared" si="1399"/>
        <v>#N/A</v>
      </c>
      <c r="O741" s="58" t="str">
        <f t="shared" si="1399"/>
        <v>#N/A</v>
      </c>
      <c r="P741" s="58" t="str">
        <f t="shared" si="1399"/>
        <v>#N/A</v>
      </c>
      <c r="Q741" s="58"/>
      <c r="S741" t="str">
        <f>VLOOKUP(K741/Iset1,IDMTData,IF(IChar1=NI1.3,6,IF(IChar1=NI3.0,4,IF(IChar1=VI,5,IF(IChar1=EI,7,IF(IChar1=EI.64,3,8))))))*_TM1</f>
        <v>0.232977263</v>
      </c>
      <c r="T741" t="str">
        <f>VLOOKUP(K741/Iset2,IDMTData,IF(IChar2=NI1.3,6,IF(IChar2=NI3.0,4,IF(IChar2=VI,5,IF(IChar2=EI,7,IF(IChar2=EI.64,3,8))))))*_TM2</f>
        <v>0.2267356367</v>
      </c>
      <c r="U741" t="str">
        <f>VLOOKUP(K741/Iset3,IDMTData,IF(IChar3=NI1.3,6,IF(IChar3=NI3.0,4,IF(IChar3=VI,5,IF(IChar3=EI,7,IF(IChar3=EI.64,3,8))))))*_TM3</f>
        <v>#N/A</v>
      </c>
      <c r="V741" t="str">
        <f>VLOOKUP(K741/Iset4,IDMTData,IF(IChar4=NI1.3,6,IF(IChar4=NI3.0,4,IF(IChar4=VI,5,IF(IChar4=EI,7,IF(IChar4=EI.64,3,8))))))*_TM4</f>
        <v>#N/A</v>
      </c>
      <c r="W741" t="str">
        <f>VLOOKUP(K741/Iset5,IDMTData,IF(IChar5=NI1.3,6,IF(IChar5=NI3.0,4,IF(IChar5=VI,5,IF(IChar5=EI,7,IF(IChar5=EI.64,3,8))))))*_TM5</f>
        <v>#N/A</v>
      </c>
      <c r="Z741" s="58" t="str">
        <f t="shared" ref="Z741:AB741" si="1400">NA()</f>
        <v>#N/A</v>
      </c>
      <c r="AA741" s="58" t="str">
        <f t="shared" si="1400"/>
        <v>#N/A</v>
      </c>
      <c r="AB741" s="58" t="str">
        <f t="shared" si="1400"/>
        <v>#N/A</v>
      </c>
    </row>
    <row r="742" ht="12.75" customHeight="1">
      <c r="K742" s="57">
        <v>18800.0</v>
      </c>
      <c r="L742" s="58" t="str">
        <f t="shared" ref="L742:P742" si="1401">IF(S742=S741,NA(),S742)</f>
        <v>#N/A</v>
      </c>
      <c r="M742" s="58" t="str">
        <f t="shared" si="1401"/>
        <v>#N/A</v>
      </c>
      <c r="N742" s="58" t="str">
        <f t="shared" si="1401"/>
        <v>#N/A</v>
      </c>
      <c r="O742" s="58" t="str">
        <f t="shared" si="1401"/>
        <v>#N/A</v>
      </c>
      <c r="P742" s="58" t="str">
        <f t="shared" si="1401"/>
        <v>#N/A</v>
      </c>
      <c r="Q742" s="58"/>
      <c r="S742" t="str">
        <f>VLOOKUP(K742/Iset1,IDMTData,IF(IChar1=NI1.3,6,IF(IChar1=NI3.0,4,IF(IChar1=VI,5,IF(IChar1=EI,7,IF(IChar1=EI.64,3,8))))))*_TM1</f>
        <v>0.232977263</v>
      </c>
      <c r="T742" t="str">
        <f>VLOOKUP(K742/Iset2,IDMTData,IF(IChar2=NI1.3,6,IF(IChar2=NI3.0,4,IF(IChar2=VI,5,IF(IChar2=EI,7,IF(IChar2=EI.64,3,8))))))*_TM2</f>
        <v>0.2267356367</v>
      </c>
      <c r="U742" t="str">
        <f>VLOOKUP(K742/Iset3,IDMTData,IF(IChar3=NI1.3,6,IF(IChar3=NI3.0,4,IF(IChar3=VI,5,IF(IChar3=EI,7,IF(IChar3=EI.64,3,8))))))*_TM3</f>
        <v>#N/A</v>
      </c>
      <c r="V742" t="str">
        <f>VLOOKUP(K742/Iset4,IDMTData,IF(IChar4=NI1.3,6,IF(IChar4=NI3.0,4,IF(IChar4=VI,5,IF(IChar4=EI,7,IF(IChar4=EI.64,3,8))))))*_TM4</f>
        <v>#N/A</v>
      </c>
      <c r="W742" t="str">
        <f>VLOOKUP(K742/Iset5,IDMTData,IF(IChar5=NI1.3,6,IF(IChar5=NI3.0,4,IF(IChar5=VI,5,IF(IChar5=EI,7,IF(IChar5=EI.64,3,8))))))*_TM5</f>
        <v>#N/A</v>
      </c>
      <c r="Z742" s="58" t="str">
        <f t="shared" ref="Z742:AB742" si="1402">NA()</f>
        <v>#N/A</v>
      </c>
      <c r="AA742" s="58" t="str">
        <f t="shared" si="1402"/>
        <v>#N/A</v>
      </c>
      <c r="AB742" s="58" t="str">
        <f t="shared" si="1402"/>
        <v>#N/A</v>
      </c>
    </row>
    <row r="743" ht="12.75" customHeight="1">
      <c r="K743" s="57">
        <v>18900.0</v>
      </c>
      <c r="L743" s="58" t="str">
        <f t="shared" ref="L743:P743" si="1403">IF(S743=S742,NA(),S743)</f>
        <v>#N/A</v>
      </c>
      <c r="M743" s="58" t="str">
        <f t="shared" si="1403"/>
        <v>#N/A</v>
      </c>
      <c r="N743" s="58" t="str">
        <f t="shared" si="1403"/>
        <v>#N/A</v>
      </c>
      <c r="O743" s="58" t="str">
        <f t="shared" si="1403"/>
        <v>#N/A</v>
      </c>
      <c r="P743" s="58" t="str">
        <f t="shared" si="1403"/>
        <v>#N/A</v>
      </c>
      <c r="Q743" s="58"/>
      <c r="S743" t="str">
        <f>VLOOKUP(K743/Iset1,IDMTData,IF(IChar1=NI1.3,6,IF(IChar1=NI3.0,4,IF(IChar1=VI,5,IF(IChar1=EI,7,IF(IChar1=EI.64,3,8))))))*_TM1</f>
        <v>0.232977263</v>
      </c>
      <c r="T743" t="str">
        <f>VLOOKUP(K743/Iset2,IDMTData,IF(IChar2=NI1.3,6,IF(IChar2=NI3.0,4,IF(IChar2=VI,5,IF(IChar2=EI,7,IF(IChar2=EI.64,3,8))))))*_TM2</f>
        <v>0.2267356367</v>
      </c>
      <c r="U743" t="str">
        <f>VLOOKUP(K743/Iset3,IDMTData,IF(IChar3=NI1.3,6,IF(IChar3=NI3.0,4,IF(IChar3=VI,5,IF(IChar3=EI,7,IF(IChar3=EI.64,3,8))))))*_TM3</f>
        <v>#N/A</v>
      </c>
      <c r="V743" t="str">
        <f>VLOOKUP(K743/Iset4,IDMTData,IF(IChar4=NI1.3,6,IF(IChar4=NI3.0,4,IF(IChar4=VI,5,IF(IChar4=EI,7,IF(IChar4=EI.64,3,8))))))*_TM4</f>
        <v>#N/A</v>
      </c>
      <c r="W743" t="str">
        <f>VLOOKUP(K743/Iset5,IDMTData,IF(IChar5=NI1.3,6,IF(IChar5=NI3.0,4,IF(IChar5=VI,5,IF(IChar5=EI,7,IF(IChar5=EI.64,3,8))))))*_TM5</f>
        <v>#N/A</v>
      </c>
      <c r="Z743" s="58" t="str">
        <f t="shared" ref="Z743:AB743" si="1404">NA()</f>
        <v>#N/A</v>
      </c>
      <c r="AA743" s="58" t="str">
        <f t="shared" si="1404"/>
        <v>#N/A</v>
      </c>
      <c r="AB743" s="58" t="str">
        <f t="shared" si="1404"/>
        <v>#N/A</v>
      </c>
    </row>
    <row r="744" ht="12.75" customHeight="1">
      <c r="K744" s="57">
        <v>19000.0</v>
      </c>
      <c r="L744" s="58" t="str">
        <f t="shared" ref="L744:P744" si="1405">IF(S744=S743,NA(),S744)</f>
        <v>0.2308</v>
      </c>
      <c r="M744" s="58" t="str">
        <f t="shared" si="1405"/>
        <v>#N/A</v>
      </c>
      <c r="N744" s="58" t="str">
        <f t="shared" si="1405"/>
        <v>#N/A</v>
      </c>
      <c r="O744" s="58" t="str">
        <f t="shared" si="1405"/>
        <v>#N/A</v>
      </c>
      <c r="P744" s="58" t="str">
        <f t="shared" si="1405"/>
        <v>#N/A</v>
      </c>
      <c r="Q744" s="58"/>
      <c r="S744" t="str">
        <f>VLOOKUP(K744/Iset1,IDMTData,IF(IChar1=NI1.3,6,IF(IChar1=NI3.0,4,IF(IChar1=VI,5,IF(IChar1=EI,7,IF(IChar1=EI.64,3,8))))))*_TM1</f>
        <v>0.2308049899</v>
      </c>
      <c r="T744" t="str">
        <f>VLOOKUP(K744/Iset2,IDMTData,IF(IChar2=NI1.3,6,IF(IChar2=NI3.0,4,IF(IChar2=VI,5,IF(IChar2=EI,7,IF(IChar2=EI.64,3,8))))))*_TM2</f>
        <v>0.2267356367</v>
      </c>
      <c r="U744" t="str">
        <f>VLOOKUP(K744/Iset3,IDMTData,IF(IChar3=NI1.3,6,IF(IChar3=NI3.0,4,IF(IChar3=VI,5,IF(IChar3=EI,7,IF(IChar3=EI.64,3,8))))))*_TM3</f>
        <v>#N/A</v>
      </c>
      <c r="V744" t="str">
        <f>VLOOKUP(K744/Iset4,IDMTData,IF(IChar4=NI1.3,6,IF(IChar4=NI3.0,4,IF(IChar4=VI,5,IF(IChar4=EI,7,IF(IChar4=EI.64,3,8))))))*_TM4</f>
        <v>#N/A</v>
      </c>
      <c r="W744" t="str">
        <f>VLOOKUP(K744/Iset5,IDMTData,IF(IChar5=NI1.3,6,IF(IChar5=NI3.0,4,IF(IChar5=VI,5,IF(IChar5=EI,7,IF(IChar5=EI.64,3,8))))))*_TM5</f>
        <v>#N/A</v>
      </c>
      <c r="Z744" s="58" t="str">
        <f t="shared" ref="Z744:AB744" si="1406">NA()</f>
        <v>#N/A</v>
      </c>
      <c r="AA744" s="58" t="str">
        <f t="shared" si="1406"/>
        <v>#N/A</v>
      </c>
      <c r="AB744" s="58" t="str">
        <f t="shared" si="1406"/>
        <v>#N/A</v>
      </c>
    </row>
    <row r="745" ht="12.75" customHeight="1">
      <c r="K745" s="57">
        <v>19100.0</v>
      </c>
      <c r="L745" s="58" t="str">
        <f t="shared" ref="L745:P745" si="1407">IF(S745=S744,NA(),S745)</f>
        <v>#N/A</v>
      </c>
      <c r="M745" s="58" t="str">
        <f t="shared" si="1407"/>
        <v>#N/A</v>
      </c>
      <c r="N745" s="58" t="str">
        <f t="shared" si="1407"/>
        <v>#N/A</v>
      </c>
      <c r="O745" s="58" t="str">
        <f t="shared" si="1407"/>
        <v>#N/A</v>
      </c>
      <c r="P745" s="58" t="str">
        <f t="shared" si="1407"/>
        <v>#N/A</v>
      </c>
      <c r="Q745" s="58"/>
      <c r="S745" t="str">
        <f>VLOOKUP(K745/Iset1,IDMTData,IF(IChar1=NI1.3,6,IF(IChar1=NI3.0,4,IF(IChar1=VI,5,IF(IChar1=EI,7,IF(IChar1=EI.64,3,8))))))*_TM1</f>
        <v>0.2308049899</v>
      </c>
      <c r="T745" t="str">
        <f>VLOOKUP(K745/Iset2,IDMTData,IF(IChar2=NI1.3,6,IF(IChar2=NI3.0,4,IF(IChar2=VI,5,IF(IChar2=EI,7,IF(IChar2=EI.64,3,8))))))*_TM2</f>
        <v>0.2267356367</v>
      </c>
      <c r="U745" t="str">
        <f>VLOOKUP(K745/Iset3,IDMTData,IF(IChar3=NI1.3,6,IF(IChar3=NI3.0,4,IF(IChar3=VI,5,IF(IChar3=EI,7,IF(IChar3=EI.64,3,8))))))*_TM3</f>
        <v>#N/A</v>
      </c>
      <c r="V745" t="str">
        <f>VLOOKUP(K745/Iset4,IDMTData,IF(IChar4=NI1.3,6,IF(IChar4=NI3.0,4,IF(IChar4=VI,5,IF(IChar4=EI,7,IF(IChar4=EI.64,3,8))))))*_TM4</f>
        <v>#N/A</v>
      </c>
      <c r="W745" t="str">
        <f>VLOOKUP(K745/Iset5,IDMTData,IF(IChar5=NI1.3,6,IF(IChar5=NI3.0,4,IF(IChar5=VI,5,IF(IChar5=EI,7,IF(IChar5=EI.64,3,8))))))*_TM5</f>
        <v>#N/A</v>
      </c>
      <c r="Z745" s="58" t="str">
        <f t="shared" ref="Z745:AB745" si="1408">NA()</f>
        <v>#N/A</v>
      </c>
      <c r="AA745" s="58" t="str">
        <f t="shared" si="1408"/>
        <v>#N/A</v>
      </c>
      <c r="AB745" s="58" t="str">
        <f t="shared" si="1408"/>
        <v>#N/A</v>
      </c>
    </row>
    <row r="746" ht="12.75" customHeight="1">
      <c r="K746" s="57">
        <v>19200.0</v>
      </c>
      <c r="L746" s="58" t="str">
        <f t="shared" ref="L746:P746" si="1409">IF(S746=S745,NA(),S746)</f>
        <v>#N/A</v>
      </c>
      <c r="M746" s="58" t="str">
        <f t="shared" si="1409"/>
        <v>#N/A</v>
      </c>
      <c r="N746" s="58" t="str">
        <f t="shared" si="1409"/>
        <v>#N/A</v>
      </c>
      <c r="O746" s="58" t="str">
        <f t="shared" si="1409"/>
        <v>#N/A</v>
      </c>
      <c r="P746" s="58" t="str">
        <f t="shared" si="1409"/>
        <v>#N/A</v>
      </c>
      <c r="Q746" s="58"/>
      <c r="S746" t="str">
        <f>VLOOKUP(K746/Iset1,IDMTData,IF(IChar1=NI1.3,6,IF(IChar1=NI3.0,4,IF(IChar1=VI,5,IF(IChar1=EI,7,IF(IChar1=EI.64,3,8))))))*_TM1</f>
        <v>0.2308049899</v>
      </c>
      <c r="T746" t="str">
        <f>VLOOKUP(K746/Iset2,IDMTData,IF(IChar2=NI1.3,6,IF(IChar2=NI3.0,4,IF(IChar2=VI,5,IF(IChar2=EI,7,IF(IChar2=EI.64,3,8))))))*_TM2</f>
        <v>0.2267356367</v>
      </c>
      <c r="U746" t="str">
        <f>VLOOKUP(K746/Iset3,IDMTData,IF(IChar3=NI1.3,6,IF(IChar3=NI3.0,4,IF(IChar3=VI,5,IF(IChar3=EI,7,IF(IChar3=EI.64,3,8))))))*_TM3</f>
        <v>#N/A</v>
      </c>
      <c r="V746" t="str">
        <f>VLOOKUP(K746/Iset4,IDMTData,IF(IChar4=NI1.3,6,IF(IChar4=NI3.0,4,IF(IChar4=VI,5,IF(IChar4=EI,7,IF(IChar4=EI.64,3,8))))))*_TM4</f>
        <v>#N/A</v>
      </c>
      <c r="W746" t="str">
        <f>VLOOKUP(K746/Iset5,IDMTData,IF(IChar5=NI1.3,6,IF(IChar5=NI3.0,4,IF(IChar5=VI,5,IF(IChar5=EI,7,IF(IChar5=EI.64,3,8))))))*_TM5</f>
        <v>#N/A</v>
      </c>
      <c r="Z746" s="58" t="str">
        <f t="shared" ref="Z746:AB746" si="1410">NA()</f>
        <v>#N/A</v>
      </c>
      <c r="AA746" s="58" t="str">
        <f t="shared" si="1410"/>
        <v>#N/A</v>
      </c>
      <c r="AB746" s="58" t="str">
        <f t="shared" si="1410"/>
        <v>#N/A</v>
      </c>
    </row>
    <row r="747" ht="12.75" customHeight="1">
      <c r="K747" s="57">
        <v>19300.0</v>
      </c>
      <c r="L747" s="58" t="str">
        <f t="shared" ref="L747:P747" si="1411">IF(S747=S746,NA(),S747)</f>
        <v>#N/A</v>
      </c>
      <c r="M747" s="58" t="str">
        <f t="shared" si="1411"/>
        <v>#N/A</v>
      </c>
      <c r="N747" s="58" t="str">
        <f t="shared" si="1411"/>
        <v>#N/A</v>
      </c>
      <c r="O747" s="58" t="str">
        <f t="shared" si="1411"/>
        <v>#N/A</v>
      </c>
      <c r="P747" s="58" t="str">
        <f t="shared" si="1411"/>
        <v>#N/A</v>
      </c>
      <c r="Q747" s="58"/>
      <c r="S747" t="str">
        <f>VLOOKUP(K747/Iset1,IDMTData,IF(IChar1=NI1.3,6,IF(IChar1=NI3.0,4,IF(IChar1=VI,5,IF(IChar1=EI,7,IF(IChar1=EI.64,3,8))))))*_TM1</f>
        <v>0.2308049899</v>
      </c>
      <c r="T747" t="str">
        <f>VLOOKUP(K747/Iset2,IDMTData,IF(IChar2=NI1.3,6,IF(IChar2=NI3.0,4,IF(IChar2=VI,5,IF(IChar2=EI,7,IF(IChar2=EI.64,3,8))))))*_TM2</f>
        <v>0.2267356367</v>
      </c>
      <c r="U747" t="str">
        <f>VLOOKUP(K747/Iset3,IDMTData,IF(IChar3=NI1.3,6,IF(IChar3=NI3.0,4,IF(IChar3=VI,5,IF(IChar3=EI,7,IF(IChar3=EI.64,3,8))))))*_TM3</f>
        <v>#N/A</v>
      </c>
      <c r="V747" t="str">
        <f>VLOOKUP(K747/Iset4,IDMTData,IF(IChar4=NI1.3,6,IF(IChar4=NI3.0,4,IF(IChar4=VI,5,IF(IChar4=EI,7,IF(IChar4=EI.64,3,8))))))*_TM4</f>
        <v>#N/A</v>
      </c>
      <c r="W747" t="str">
        <f>VLOOKUP(K747/Iset5,IDMTData,IF(IChar5=NI1.3,6,IF(IChar5=NI3.0,4,IF(IChar5=VI,5,IF(IChar5=EI,7,IF(IChar5=EI.64,3,8))))))*_TM5</f>
        <v>#N/A</v>
      </c>
      <c r="Z747" s="58" t="str">
        <f t="shared" ref="Z747:AB747" si="1412">NA()</f>
        <v>#N/A</v>
      </c>
      <c r="AA747" s="58" t="str">
        <f t="shared" si="1412"/>
        <v>#N/A</v>
      </c>
      <c r="AB747" s="58" t="str">
        <f t="shared" si="1412"/>
        <v>#N/A</v>
      </c>
    </row>
    <row r="748" ht="12.75" customHeight="1">
      <c r="K748" s="57">
        <v>19400.0</v>
      </c>
      <c r="L748" s="58" t="str">
        <f t="shared" ref="L748:P748" si="1413">IF(S748=S747,NA(),S748)</f>
        <v>#N/A</v>
      </c>
      <c r="M748" s="58" t="str">
        <f t="shared" si="1413"/>
        <v>#N/A</v>
      </c>
      <c r="N748" s="58" t="str">
        <f t="shared" si="1413"/>
        <v>#N/A</v>
      </c>
      <c r="O748" s="58" t="str">
        <f t="shared" si="1413"/>
        <v>#N/A</v>
      </c>
      <c r="P748" s="58" t="str">
        <f t="shared" si="1413"/>
        <v>#N/A</v>
      </c>
      <c r="Q748" s="58"/>
      <c r="S748" t="str">
        <f>VLOOKUP(K748/Iset1,IDMTData,IF(IChar1=NI1.3,6,IF(IChar1=NI3.0,4,IF(IChar1=VI,5,IF(IChar1=EI,7,IF(IChar1=EI.64,3,8))))))*_TM1</f>
        <v>0.2308049899</v>
      </c>
      <c r="T748" t="str">
        <f>VLOOKUP(K748/Iset2,IDMTData,IF(IChar2=NI1.3,6,IF(IChar2=NI3.0,4,IF(IChar2=VI,5,IF(IChar2=EI,7,IF(IChar2=EI.64,3,8))))))*_TM2</f>
        <v>0.2267356367</v>
      </c>
      <c r="U748" t="str">
        <f>VLOOKUP(K748/Iset3,IDMTData,IF(IChar3=NI1.3,6,IF(IChar3=NI3.0,4,IF(IChar3=VI,5,IF(IChar3=EI,7,IF(IChar3=EI.64,3,8))))))*_TM3</f>
        <v>#N/A</v>
      </c>
      <c r="V748" t="str">
        <f>VLOOKUP(K748/Iset4,IDMTData,IF(IChar4=NI1.3,6,IF(IChar4=NI3.0,4,IF(IChar4=VI,5,IF(IChar4=EI,7,IF(IChar4=EI.64,3,8))))))*_TM4</f>
        <v>#N/A</v>
      </c>
      <c r="W748" t="str">
        <f>VLOOKUP(K748/Iset5,IDMTData,IF(IChar5=NI1.3,6,IF(IChar5=NI3.0,4,IF(IChar5=VI,5,IF(IChar5=EI,7,IF(IChar5=EI.64,3,8))))))*_TM5</f>
        <v>#N/A</v>
      </c>
      <c r="Z748" s="58" t="str">
        <f t="shared" ref="Z748:AB748" si="1414">NA()</f>
        <v>#N/A</v>
      </c>
      <c r="AA748" s="58" t="str">
        <f t="shared" si="1414"/>
        <v>#N/A</v>
      </c>
      <c r="AB748" s="58" t="str">
        <f t="shared" si="1414"/>
        <v>#N/A</v>
      </c>
    </row>
    <row r="749" ht="12.75" customHeight="1">
      <c r="K749" s="57">
        <v>19500.0</v>
      </c>
      <c r="L749" s="58" t="str">
        <f t="shared" ref="L749:P749" si="1415">IF(S749=S748,NA(),S749)</f>
        <v>0.2287</v>
      </c>
      <c r="M749" s="58" t="str">
        <f t="shared" si="1415"/>
        <v>#N/A</v>
      </c>
      <c r="N749" s="58" t="str">
        <f t="shared" si="1415"/>
        <v>#N/A</v>
      </c>
      <c r="O749" s="58" t="str">
        <f t="shared" si="1415"/>
        <v>#N/A</v>
      </c>
      <c r="P749" s="58" t="str">
        <f t="shared" si="1415"/>
        <v>#N/A</v>
      </c>
      <c r="Q749" s="58"/>
      <c r="S749" t="str">
        <f>VLOOKUP(K749/Iset1,IDMTData,IF(IChar1=NI1.3,6,IF(IChar1=NI3.0,4,IF(IChar1=VI,5,IF(IChar1=EI,7,IF(IChar1=EI.64,3,8))))))*_TM1</f>
        <v>0.2287266551</v>
      </c>
      <c r="T749" t="str">
        <f>VLOOKUP(K749/Iset2,IDMTData,IF(IChar2=NI1.3,6,IF(IChar2=NI3.0,4,IF(IChar2=VI,5,IF(IChar2=EI,7,IF(IChar2=EI.64,3,8))))))*_TM2</f>
        <v>0.2267356367</v>
      </c>
      <c r="U749" t="str">
        <f>VLOOKUP(K749/Iset3,IDMTData,IF(IChar3=NI1.3,6,IF(IChar3=NI3.0,4,IF(IChar3=VI,5,IF(IChar3=EI,7,IF(IChar3=EI.64,3,8))))))*_TM3</f>
        <v>#N/A</v>
      </c>
      <c r="V749" t="str">
        <f>VLOOKUP(K749/Iset4,IDMTData,IF(IChar4=NI1.3,6,IF(IChar4=NI3.0,4,IF(IChar4=VI,5,IF(IChar4=EI,7,IF(IChar4=EI.64,3,8))))))*_TM4</f>
        <v>#N/A</v>
      </c>
      <c r="W749" t="str">
        <f>VLOOKUP(K749/Iset5,IDMTData,IF(IChar5=NI1.3,6,IF(IChar5=NI3.0,4,IF(IChar5=VI,5,IF(IChar5=EI,7,IF(IChar5=EI.64,3,8))))))*_TM5</f>
        <v>#N/A</v>
      </c>
      <c r="Z749" s="58" t="str">
        <f t="shared" ref="Z749:AB749" si="1416">NA()</f>
        <v>#N/A</v>
      </c>
      <c r="AA749" s="58" t="str">
        <f t="shared" si="1416"/>
        <v>#N/A</v>
      </c>
      <c r="AB749" s="58" t="str">
        <f t="shared" si="1416"/>
        <v>#N/A</v>
      </c>
    </row>
    <row r="750" ht="12.75" customHeight="1">
      <c r="K750" s="57">
        <v>19600.0</v>
      </c>
      <c r="L750" s="58" t="str">
        <f t="shared" ref="L750:P750" si="1417">IF(S750=S749,NA(),S750)</f>
        <v>#N/A</v>
      </c>
      <c r="M750" s="58" t="str">
        <f t="shared" si="1417"/>
        <v>#N/A</v>
      </c>
      <c r="N750" s="58" t="str">
        <f t="shared" si="1417"/>
        <v>#N/A</v>
      </c>
      <c r="O750" s="58" t="str">
        <f t="shared" si="1417"/>
        <v>#N/A</v>
      </c>
      <c r="P750" s="58" t="str">
        <f t="shared" si="1417"/>
        <v>#N/A</v>
      </c>
      <c r="Q750" s="58"/>
      <c r="S750" t="str">
        <f>VLOOKUP(K750/Iset1,IDMTData,IF(IChar1=NI1.3,6,IF(IChar1=NI3.0,4,IF(IChar1=VI,5,IF(IChar1=EI,7,IF(IChar1=EI.64,3,8))))))*_TM1</f>
        <v>0.2287266551</v>
      </c>
      <c r="T750" t="str">
        <f>VLOOKUP(K750/Iset2,IDMTData,IF(IChar2=NI1.3,6,IF(IChar2=NI3.0,4,IF(IChar2=VI,5,IF(IChar2=EI,7,IF(IChar2=EI.64,3,8))))))*_TM2</f>
        <v>0.2267356367</v>
      </c>
      <c r="U750" t="str">
        <f>VLOOKUP(K750/Iset3,IDMTData,IF(IChar3=NI1.3,6,IF(IChar3=NI3.0,4,IF(IChar3=VI,5,IF(IChar3=EI,7,IF(IChar3=EI.64,3,8))))))*_TM3</f>
        <v>#N/A</v>
      </c>
      <c r="V750" t="str">
        <f>VLOOKUP(K750/Iset4,IDMTData,IF(IChar4=NI1.3,6,IF(IChar4=NI3.0,4,IF(IChar4=VI,5,IF(IChar4=EI,7,IF(IChar4=EI.64,3,8))))))*_TM4</f>
        <v>#N/A</v>
      </c>
      <c r="W750" t="str">
        <f>VLOOKUP(K750/Iset5,IDMTData,IF(IChar5=NI1.3,6,IF(IChar5=NI3.0,4,IF(IChar5=VI,5,IF(IChar5=EI,7,IF(IChar5=EI.64,3,8))))))*_TM5</f>
        <v>#N/A</v>
      </c>
      <c r="Z750" s="58" t="str">
        <f t="shared" ref="Z750:AB750" si="1418">NA()</f>
        <v>#N/A</v>
      </c>
      <c r="AA750" s="58" t="str">
        <f t="shared" si="1418"/>
        <v>#N/A</v>
      </c>
      <c r="AB750" s="58" t="str">
        <f t="shared" si="1418"/>
        <v>#N/A</v>
      </c>
    </row>
    <row r="751" ht="12.75" customHeight="1">
      <c r="K751" s="57">
        <v>19700.0</v>
      </c>
      <c r="L751" s="58" t="str">
        <f t="shared" ref="L751:P751" si="1419">IF(S751=S750,NA(),S751)</f>
        <v>#N/A</v>
      </c>
      <c r="M751" s="58" t="str">
        <f t="shared" si="1419"/>
        <v>#N/A</v>
      </c>
      <c r="N751" s="58" t="str">
        <f t="shared" si="1419"/>
        <v>#N/A</v>
      </c>
      <c r="O751" s="58" t="str">
        <f t="shared" si="1419"/>
        <v>#N/A</v>
      </c>
      <c r="P751" s="58" t="str">
        <f t="shared" si="1419"/>
        <v>#N/A</v>
      </c>
      <c r="Q751" s="58"/>
      <c r="S751" t="str">
        <f>VLOOKUP(K751/Iset1,IDMTData,IF(IChar1=NI1.3,6,IF(IChar1=NI3.0,4,IF(IChar1=VI,5,IF(IChar1=EI,7,IF(IChar1=EI.64,3,8))))))*_TM1</f>
        <v>0.2287266551</v>
      </c>
      <c r="T751" t="str">
        <f>VLOOKUP(K751/Iset2,IDMTData,IF(IChar2=NI1.3,6,IF(IChar2=NI3.0,4,IF(IChar2=VI,5,IF(IChar2=EI,7,IF(IChar2=EI.64,3,8))))))*_TM2</f>
        <v>0.2267356367</v>
      </c>
      <c r="U751" t="str">
        <f>VLOOKUP(K751/Iset3,IDMTData,IF(IChar3=NI1.3,6,IF(IChar3=NI3.0,4,IF(IChar3=VI,5,IF(IChar3=EI,7,IF(IChar3=EI.64,3,8))))))*_TM3</f>
        <v>#N/A</v>
      </c>
      <c r="V751" t="str">
        <f>VLOOKUP(K751/Iset4,IDMTData,IF(IChar4=NI1.3,6,IF(IChar4=NI3.0,4,IF(IChar4=VI,5,IF(IChar4=EI,7,IF(IChar4=EI.64,3,8))))))*_TM4</f>
        <v>#N/A</v>
      </c>
      <c r="W751" t="str">
        <f>VLOOKUP(K751/Iset5,IDMTData,IF(IChar5=NI1.3,6,IF(IChar5=NI3.0,4,IF(IChar5=VI,5,IF(IChar5=EI,7,IF(IChar5=EI.64,3,8))))))*_TM5</f>
        <v>#N/A</v>
      </c>
      <c r="Z751" s="58" t="str">
        <f t="shared" ref="Z751:AB751" si="1420">NA()</f>
        <v>#N/A</v>
      </c>
      <c r="AA751" s="58" t="str">
        <f t="shared" si="1420"/>
        <v>#N/A</v>
      </c>
      <c r="AB751" s="58" t="str">
        <f t="shared" si="1420"/>
        <v>#N/A</v>
      </c>
    </row>
    <row r="752" ht="12.75" customHeight="1">
      <c r="K752" s="57">
        <v>19800.0</v>
      </c>
      <c r="L752" s="58" t="str">
        <f t="shared" ref="L752:P752" si="1421">IF(S752=S751,NA(),S752)</f>
        <v>#N/A</v>
      </c>
      <c r="M752" s="58" t="str">
        <f t="shared" si="1421"/>
        <v>#N/A</v>
      </c>
      <c r="N752" s="58" t="str">
        <f t="shared" si="1421"/>
        <v>#N/A</v>
      </c>
      <c r="O752" s="58" t="str">
        <f t="shared" si="1421"/>
        <v>#N/A</v>
      </c>
      <c r="P752" s="58" t="str">
        <f t="shared" si="1421"/>
        <v>#N/A</v>
      </c>
      <c r="Q752" s="58"/>
      <c r="S752" t="str">
        <f>VLOOKUP(K752/Iset1,IDMTData,IF(IChar1=NI1.3,6,IF(IChar1=NI3.0,4,IF(IChar1=VI,5,IF(IChar1=EI,7,IF(IChar1=EI.64,3,8))))))*_TM1</f>
        <v>0.2287266551</v>
      </c>
      <c r="T752" t="str">
        <f>VLOOKUP(K752/Iset2,IDMTData,IF(IChar2=NI1.3,6,IF(IChar2=NI3.0,4,IF(IChar2=VI,5,IF(IChar2=EI,7,IF(IChar2=EI.64,3,8))))))*_TM2</f>
        <v>0.2267356367</v>
      </c>
      <c r="U752" t="str">
        <f>VLOOKUP(K752/Iset3,IDMTData,IF(IChar3=NI1.3,6,IF(IChar3=NI3.0,4,IF(IChar3=VI,5,IF(IChar3=EI,7,IF(IChar3=EI.64,3,8))))))*_TM3</f>
        <v>#N/A</v>
      </c>
      <c r="V752" t="str">
        <f>VLOOKUP(K752/Iset4,IDMTData,IF(IChar4=NI1.3,6,IF(IChar4=NI3.0,4,IF(IChar4=VI,5,IF(IChar4=EI,7,IF(IChar4=EI.64,3,8))))))*_TM4</f>
        <v>#N/A</v>
      </c>
      <c r="W752" t="str">
        <f>VLOOKUP(K752/Iset5,IDMTData,IF(IChar5=NI1.3,6,IF(IChar5=NI3.0,4,IF(IChar5=VI,5,IF(IChar5=EI,7,IF(IChar5=EI.64,3,8))))))*_TM5</f>
        <v>#N/A</v>
      </c>
      <c r="Z752" s="58" t="str">
        <f t="shared" ref="Z752:AB752" si="1422">NA()</f>
        <v>#N/A</v>
      </c>
      <c r="AA752" s="58" t="str">
        <f t="shared" si="1422"/>
        <v>#N/A</v>
      </c>
      <c r="AB752" s="58" t="str">
        <f t="shared" si="1422"/>
        <v>#N/A</v>
      </c>
    </row>
    <row r="753" ht="12.75" customHeight="1">
      <c r="K753" s="57">
        <v>19900.0</v>
      </c>
      <c r="L753" s="58" t="str">
        <f t="shared" ref="L753:P753" si="1423">IF(S753=S752,NA(),S753)</f>
        <v>#N/A</v>
      </c>
      <c r="M753" s="58" t="str">
        <f t="shared" si="1423"/>
        <v>#N/A</v>
      </c>
      <c r="N753" s="58" t="str">
        <f t="shared" si="1423"/>
        <v>#N/A</v>
      </c>
      <c r="O753" s="58" t="str">
        <f t="shared" si="1423"/>
        <v>#N/A</v>
      </c>
      <c r="P753" s="58" t="str">
        <f t="shared" si="1423"/>
        <v>#N/A</v>
      </c>
      <c r="Q753" s="58"/>
      <c r="S753" t="str">
        <f>VLOOKUP(K753/Iset1,IDMTData,IF(IChar1=NI1.3,6,IF(IChar1=NI3.0,4,IF(IChar1=VI,5,IF(IChar1=EI,7,IF(IChar1=EI.64,3,8))))))*_TM1</f>
        <v>0.2287266551</v>
      </c>
      <c r="T753" t="str">
        <f>VLOOKUP(K753/Iset2,IDMTData,IF(IChar2=NI1.3,6,IF(IChar2=NI3.0,4,IF(IChar2=VI,5,IF(IChar2=EI,7,IF(IChar2=EI.64,3,8))))))*_TM2</f>
        <v>0.2267356367</v>
      </c>
      <c r="U753" t="str">
        <f>VLOOKUP(K753/Iset3,IDMTData,IF(IChar3=NI1.3,6,IF(IChar3=NI3.0,4,IF(IChar3=VI,5,IF(IChar3=EI,7,IF(IChar3=EI.64,3,8))))))*_TM3</f>
        <v>#N/A</v>
      </c>
      <c r="V753" t="str">
        <f>VLOOKUP(K753/Iset4,IDMTData,IF(IChar4=NI1.3,6,IF(IChar4=NI3.0,4,IF(IChar4=VI,5,IF(IChar4=EI,7,IF(IChar4=EI.64,3,8))))))*_TM4</f>
        <v>#N/A</v>
      </c>
      <c r="W753" t="str">
        <f>VLOOKUP(K753/Iset5,IDMTData,IF(IChar5=NI1.3,6,IF(IChar5=NI3.0,4,IF(IChar5=VI,5,IF(IChar5=EI,7,IF(IChar5=EI.64,3,8))))))*_TM5</f>
        <v>#N/A</v>
      </c>
      <c r="Z753" s="58" t="str">
        <f t="shared" ref="Z753:AB753" si="1424">NA()</f>
        <v>#N/A</v>
      </c>
      <c r="AA753" s="58" t="str">
        <f t="shared" si="1424"/>
        <v>#N/A</v>
      </c>
      <c r="AB753" s="58" t="str">
        <f t="shared" si="1424"/>
        <v>#N/A</v>
      </c>
    </row>
    <row r="754" ht="12.75" customHeight="1">
      <c r="K754" s="57">
        <v>20000.0</v>
      </c>
      <c r="L754" s="58" t="str">
        <f t="shared" ref="L754:P754" si="1425">IF(S754=S753,NA(),S754)</f>
        <v>0.2267</v>
      </c>
      <c r="M754" s="58" t="str">
        <f t="shared" si="1425"/>
        <v>#N/A</v>
      </c>
      <c r="N754" s="58" t="str">
        <f t="shared" si="1425"/>
        <v>#N/A</v>
      </c>
      <c r="O754" s="58" t="str">
        <f t="shared" si="1425"/>
        <v>#N/A</v>
      </c>
      <c r="P754" s="58" t="str">
        <f t="shared" si="1425"/>
        <v>#N/A</v>
      </c>
      <c r="Q754" s="58"/>
      <c r="S754" t="str">
        <f>VLOOKUP(K754/Iset1,IDMTData,IF(IChar1=NI1.3,6,IF(IChar1=NI3.0,4,IF(IChar1=VI,5,IF(IChar1=EI,7,IF(IChar1=EI.64,3,8))))))*_TM1</f>
        <v>0.2267356367</v>
      </c>
      <c r="T754" t="str">
        <f>VLOOKUP(K754/Iset2,IDMTData,IF(IChar2=NI1.3,6,IF(IChar2=NI3.0,4,IF(IChar2=VI,5,IF(IChar2=EI,7,IF(IChar2=EI.64,3,8))))))*_TM2</f>
        <v>0.2267356367</v>
      </c>
      <c r="U754" t="str">
        <f>VLOOKUP(K754/Iset3,IDMTData,IF(IChar3=NI1.3,6,IF(IChar3=NI3.0,4,IF(IChar3=VI,5,IF(IChar3=EI,7,IF(IChar3=EI.64,3,8))))))*_TM3</f>
        <v>#N/A</v>
      </c>
      <c r="V754" t="str">
        <f>VLOOKUP(K754/Iset4,IDMTData,IF(IChar4=NI1.3,6,IF(IChar4=NI3.0,4,IF(IChar4=VI,5,IF(IChar4=EI,7,IF(IChar4=EI.64,3,8))))))*_TM4</f>
        <v>#N/A</v>
      </c>
      <c r="W754" t="str">
        <f>VLOOKUP(K754/Iset5,IDMTData,IF(IChar5=NI1.3,6,IF(IChar5=NI3.0,4,IF(IChar5=VI,5,IF(IChar5=EI,7,IF(IChar5=EI.64,3,8))))))*_TM5</f>
        <v>#N/A</v>
      </c>
      <c r="Z754" s="58" t="str">
        <f t="shared" ref="Z754:Z954" si="1427">NA()</f>
        <v>#N/A</v>
      </c>
      <c r="AA754" s="58">
        <v>0.115</v>
      </c>
      <c r="AB754" s="58">
        <v>0.138</v>
      </c>
    </row>
    <row r="755" ht="12.75" customHeight="1">
      <c r="K755" s="57">
        <v>20100.0</v>
      </c>
      <c r="L755" s="58" t="str">
        <f t="shared" ref="L755:P755" si="1426">IF(S755=S754,NA(),S755)</f>
        <v>#N/A</v>
      </c>
      <c r="M755" s="58" t="str">
        <f t="shared" si="1426"/>
        <v>#N/A</v>
      </c>
      <c r="N755" s="58" t="str">
        <f t="shared" si="1426"/>
        <v>#N/A</v>
      </c>
      <c r="O755" s="58" t="str">
        <f t="shared" si="1426"/>
        <v>#N/A</v>
      </c>
      <c r="P755" s="58" t="str">
        <f t="shared" si="1426"/>
        <v>#N/A</v>
      </c>
      <c r="Q755" s="58"/>
      <c r="S755" t="str">
        <f>VLOOKUP(K755/Iset1,IDMTData,IF(IChar1=NI1.3,6,IF(IChar1=NI3.0,4,IF(IChar1=VI,5,IF(IChar1=EI,7,IF(IChar1=EI.64,3,8))))))*_TM1</f>
        <v>0.2267356367</v>
      </c>
      <c r="T755" t="str">
        <f>VLOOKUP(K755/Iset2,IDMTData,IF(IChar2=NI1.3,6,IF(IChar2=NI3.0,4,IF(IChar2=VI,5,IF(IChar2=EI,7,IF(IChar2=EI.64,3,8))))))*_TM2</f>
        <v>0.2267356367</v>
      </c>
      <c r="U755" t="str">
        <f>VLOOKUP(K755/Iset3,IDMTData,IF(IChar3=NI1.3,6,IF(IChar3=NI3.0,4,IF(IChar3=VI,5,IF(IChar3=EI,7,IF(IChar3=EI.64,3,8))))))*_TM3</f>
        <v>#N/A</v>
      </c>
      <c r="V755" t="str">
        <f>VLOOKUP(K755/Iset4,IDMTData,IF(IChar4=NI1.3,6,IF(IChar4=NI3.0,4,IF(IChar4=VI,5,IF(IChar4=EI,7,IF(IChar4=EI.64,3,8))))))*_TM4</f>
        <v>#N/A</v>
      </c>
      <c r="W755" t="str">
        <f>VLOOKUP(K755/Iset5,IDMTData,IF(IChar5=NI1.3,6,IF(IChar5=NI3.0,4,IF(IChar5=VI,5,IF(IChar5=EI,7,IF(IChar5=EI.64,3,8))))))*_TM5</f>
        <v>#N/A</v>
      </c>
      <c r="Z755" s="58" t="str">
        <f t="shared" si="1427"/>
        <v>#N/A</v>
      </c>
      <c r="AA755" s="58" t="str">
        <f t="shared" ref="AA755:AB755" si="1428">NA()</f>
        <v>#N/A</v>
      </c>
      <c r="AB755" s="58" t="str">
        <f t="shared" si="1428"/>
        <v>#N/A</v>
      </c>
    </row>
    <row r="756" ht="12.75" customHeight="1">
      <c r="K756" s="57">
        <v>20200.0</v>
      </c>
      <c r="L756" s="58" t="str">
        <f t="shared" ref="L756:P756" si="1429">IF(S756=S755,NA(),S756)</f>
        <v>#N/A</v>
      </c>
      <c r="M756" s="58" t="str">
        <f t="shared" si="1429"/>
        <v>#N/A</v>
      </c>
      <c r="N756" s="58" t="str">
        <f t="shared" si="1429"/>
        <v>#N/A</v>
      </c>
      <c r="O756" s="58" t="str">
        <f t="shared" si="1429"/>
        <v>#N/A</v>
      </c>
      <c r="P756" s="58" t="str">
        <f t="shared" si="1429"/>
        <v>#N/A</v>
      </c>
      <c r="Q756" s="58"/>
      <c r="S756" t="str">
        <f>VLOOKUP(K756/Iset1,IDMTData,IF(IChar1=NI1.3,6,IF(IChar1=NI3.0,4,IF(IChar1=VI,5,IF(IChar1=EI,7,IF(IChar1=EI.64,3,8))))))*_TM1</f>
        <v>0.2267356367</v>
      </c>
      <c r="T756" t="str">
        <f>VLOOKUP(K756/Iset2,IDMTData,IF(IChar2=NI1.3,6,IF(IChar2=NI3.0,4,IF(IChar2=VI,5,IF(IChar2=EI,7,IF(IChar2=EI.64,3,8))))))*_TM2</f>
        <v>0.2267356367</v>
      </c>
      <c r="U756" t="str">
        <f>VLOOKUP(K756/Iset3,IDMTData,IF(IChar3=NI1.3,6,IF(IChar3=NI3.0,4,IF(IChar3=VI,5,IF(IChar3=EI,7,IF(IChar3=EI.64,3,8))))))*_TM3</f>
        <v>#N/A</v>
      </c>
      <c r="V756" t="str">
        <f>VLOOKUP(K756/Iset4,IDMTData,IF(IChar4=NI1.3,6,IF(IChar4=NI3.0,4,IF(IChar4=VI,5,IF(IChar4=EI,7,IF(IChar4=EI.64,3,8))))))*_TM4</f>
        <v>#N/A</v>
      </c>
      <c r="W756" t="str">
        <f>VLOOKUP(K756/Iset5,IDMTData,IF(IChar5=NI1.3,6,IF(IChar5=NI3.0,4,IF(IChar5=VI,5,IF(IChar5=EI,7,IF(IChar5=EI.64,3,8))))))*_TM5</f>
        <v>#N/A</v>
      </c>
      <c r="Z756" s="58" t="str">
        <f t="shared" si="1427"/>
        <v>#N/A</v>
      </c>
      <c r="AA756" s="58" t="str">
        <f t="shared" ref="AA756:AB756" si="1430">NA()</f>
        <v>#N/A</v>
      </c>
      <c r="AB756" s="58" t="str">
        <f t="shared" si="1430"/>
        <v>#N/A</v>
      </c>
    </row>
    <row r="757" ht="12.75" customHeight="1">
      <c r="K757" s="57">
        <v>20300.0</v>
      </c>
      <c r="L757" s="58" t="str">
        <f t="shared" ref="L757:P757" si="1431">IF(S757=S756,NA(),S757)</f>
        <v>#N/A</v>
      </c>
      <c r="M757" s="58" t="str">
        <f t="shared" si="1431"/>
        <v>#N/A</v>
      </c>
      <c r="N757" s="58" t="str">
        <f t="shared" si="1431"/>
        <v>#N/A</v>
      </c>
      <c r="O757" s="58" t="str">
        <f t="shared" si="1431"/>
        <v>#N/A</v>
      </c>
      <c r="P757" s="58" t="str">
        <f t="shared" si="1431"/>
        <v>#N/A</v>
      </c>
      <c r="Q757" s="58"/>
      <c r="S757" t="str">
        <f>VLOOKUP(K757/Iset1,IDMTData,IF(IChar1=NI1.3,6,IF(IChar1=NI3.0,4,IF(IChar1=VI,5,IF(IChar1=EI,7,IF(IChar1=EI.64,3,8))))))*_TM1</f>
        <v>0.2267356367</v>
      </c>
      <c r="T757" t="str">
        <f>VLOOKUP(K757/Iset2,IDMTData,IF(IChar2=NI1.3,6,IF(IChar2=NI3.0,4,IF(IChar2=VI,5,IF(IChar2=EI,7,IF(IChar2=EI.64,3,8))))))*_TM2</f>
        <v>0.2267356367</v>
      </c>
      <c r="U757" t="str">
        <f>VLOOKUP(K757/Iset3,IDMTData,IF(IChar3=NI1.3,6,IF(IChar3=NI3.0,4,IF(IChar3=VI,5,IF(IChar3=EI,7,IF(IChar3=EI.64,3,8))))))*_TM3</f>
        <v>#N/A</v>
      </c>
      <c r="V757" t="str">
        <f>VLOOKUP(K757/Iset4,IDMTData,IF(IChar4=NI1.3,6,IF(IChar4=NI3.0,4,IF(IChar4=VI,5,IF(IChar4=EI,7,IF(IChar4=EI.64,3,8))))))*_TM4</f>
        <v>#N/A</v>
      </c>
      <c r="W757" t="str">
        <f>VLOOKUP(K757/Iset5,IDMTData,IF(IChar5=NI1.3,6,IF(IChar5=NI3.0,4,IF(IChar5=VI,5,IF(IChar5=EI,7,IF(IChar5=EI.64,3,8))))))*_TM5</f>
        <v>#N/A</v>
      </c>
      <c r="Z757" s="58" t="str">
        <f t="shared" si="1427"/>
        <v>#N/A</v>
      </c>
      <c r="AA757" s="58" t="str">
        <f t="shared" ref="AA757:AB757" si="1432">NA()</f>
        <v>#N/A</v>
      </c>
      <c r="AB757" s="58" t="str">
        <f t="shared" si="1432"/>
        <v>#N/A</v>
      </c>
    </row>
    <row r="758" ht="12.75" customHeight="1">
      <c r="K758" s="57">
        <v>20400.0</v>
      </c>
      <c r="L758" s="58" t="str">
        <f t="shared" ref="L758:P758" si="1433">IF(S758=S757,NA(),S758)</f>
        <v>#N/A</v>
      </c>
      <c r="M758" s="58" t="str">
        <f t="shared" si="1433"/>
        <v>#N/A</v>
      </c>
      <c r="N758" s="58" t="str">
        <f t="shared" si="1433"/>
        <v>#N/A</v>
      </c>
      <c r="O758" s="58" t="str">
        <f t="shared" si="1433"/>
        <v>#N/A</v>
      </c>
      <c r="P758" s="58" t="str">
        <f t="shared" si="1433"/>
        <v>#N/A</v>
      </c>
      <c r="Q758" s="58"/>
      <c r="S758" t="str">
        <f>VLOOKUP(K758/Iset1,IDMTData,IF(IChar1=NI1.3,6,IF(IChar1=NI3.0,4,IF(IChar1=VI,5,IF(IChar1=EI,7,IF(IChar1=EI.64,3,8))))))*_TM1</f>
        <v>0.2267356367</v>
      </c>
      <c r="T758" t="str">
        <f>VLOOKUP(K758/Iset2,IDMTData,IF(IChar2=NI1.3,6,IF(IChar2=NI3.0,4,IF(IChar2=VI,5,IF(IChar2=EI,7,IF(IChar2=EI.64,3,8))))))*_TM2</f>
        <v>0.2267356367</v>
      </c>
      <c r="U758" t="str">
        <f>VLOOKUP(K758/Iset3,IDMTData,IF(IChar3=NI1.3,6,IF(IChar3=NI3.0,4,IF(IChar3=VI,5,IF(IChar3=EI,7,IF(IChar3=EI.64,3,8))))))*_TM3</f>
        <v>#N/A</v>
      </c>
      <c r="V758" t="str">
        <f>VLOOKUP(K758/Iset4,IDMTData,IF(IChar4=NI1.3,6,IF(IChar4=NI3.0,4,IF(IChar4=VI,5,IF(IChar4=EI,7,IF(IChar4=EI.64,3,8))))))*_TM4</f>
        <v>#N/A</v>
      </c>
      <c r="W758" t="str">
        <f>VLOOKUP(K758/Iset5,IDMTData,IF(IChar5=NI1.3,6,IF(IChar5=NI3.0,4,IF(IChar5=VI,5,IF(IChar5=EI,7,IF(IChar5=EI.64,3,8))))))*_TM5</f>
        <v>#N/A</v>
      </c>
      <c r="Z758" s="58" t="str">
        <f t="shared" si="1427"/>
        <v>#N/A</v>
      </c>
      <c r="AA758" s="58" t="str">
        <f t="shared" ref="AA758:AB758" si="1434">NA()</f>
        <v>#N/A</v>
      </c>
      <c r="AB758" s="58" t="str">
        <f t="shared" si="1434"/>
        <v>#N/A</v>
      </c>
    </row>
    <row r="759" ht="12.75" customHeight="1">
      <c r="K759" s="57">
        <v>20500.0</v>
      </c>
      <c r="L759" s="58" t="str">
        <f t="shared" ref="L759:P759" si="1435">IF(S759=S758,NA(),S759)</f>
        <v>#N/A</v>
      </c>
      <c r="M759" s="58" t="str">
        <f t="shared" si="1435"/>
        <v>#N/A</v>
      </c>
      <c r="N759" s="58" t="str">
        <f t="shared" si="1435"/>
        <v>#N/A</v>
      </c>
      <c r="O759" s="58" t="str">
        <f t="shared" si="1435"/>
        <v>#N/A</v>
      </c>
      <c r="P759" s="58" t="str">
        <f t="shared" si="1435"/>
        <v>#N/A</v>
      </c>
      <c r="Q759" s="58"/>
      <c r="S759" t="str">
        <f>VLOOKUP(K759/Iset1,IDMTData,IF(IChar1=NI1.3,6,IF(IChar1=NI3.0,4,IF(IChar1=VI,5,IF(IChar1=EI,7,IF(IChar1=EI.64,3,8))))))*_TM1</f>
        <v>0.2267356367</v>
      </c>
      <c r="T759" t="str">
        <f>VLOOKUP(K759/Iset2,IDMTData,IF(IChar2=NI1.3,6,IF(IChar2=NI3.0,4,IF(IChar2=VI,5,IF(IChar2=EI,7,IF(IChar2=EI.64,3,8))))))*_TM2</f>
        <v>0.2267356367</v>
      </c>
      <c r="U759" t="str">
        <f>VLOOKUP(K759/Iset3,IDMTData,IF(IChar3=NI1.3,6,IF(IChar3=NI3.0,4,IF(IChar3=VI,5,IF(IChar3=EI,7,IF(IChar3=EI.64,3,8))))))*_TM3</f>
        <v>#N/A</v>
      </c>
      <c r="V759" t="str">
        <f>VLOOKUP(K759/Iset4,IDMTData,IF(IChar4=NI1.3,6,IF(IChar4=NI3.0,4,IF(IChar4=VI,5,IF(IChar4=EI,7,IF(IChar4=EI.64,3,8))))))*_TM4</f>
        <v>#N/A</v>
      </c>
      <c r="W759" t="str">
        <f>VLOOKUP(K759/Iset5,IDMTData,IF(IChar5=NI1.3,6,IF(IChar5=NI3.0,4,IF(IChar5=VI,5,IF(IChar5=EI,7,IF(IChar5=EI.64,3,8))))))*_TM5</f>
        <v>#N/A</v>
      </c>
      <c r="Z759" s="58" t="str">
        <f t="shared" si="1427"/>
        <v>#N/A</v>
      </c>
      <c r="AA759" s="58" t="str">
        <f t="shared" ref="AA759:AB759" si="1436">NA()</f>
        <v>#N/A</v>
      </c>
      <c r="AB759" s="58" t="str">
        <f t="shared" si="1436"/>
        <v>#N/A</v>
      </c>
    </row>
    <row r="760" ht="12.75" customHeight="1">
      <c r="K760" s="57">
        <v>20600.0</v>
      </c>
      <c r="L760" s="58" t="str">
        <f t="shared" ref="L760:P760" si="1437">IF(S760=S759,NA(),S760)</f>
        <v>#N/A</v>
      </c>
      <c r="M760" s="58" t="str">
        <f t="shared" si="1437"/>
        <v>#N/A</v>
      </c>
      <c r="N760" s="58" t="str">
        <f t="shared" si="1437"/>
        <v>#N/A</v>
      </c>
      <c r="O760" s="58" t="str">
        <f t="shared" si="1437"/>
        <v>#N/A</v>
      </c>
      <c r="P760" s="58" t="str">
        <f t="shared" si="1437"/>
        <v>#N/A</v>
      </c>
      <c r="Q760" s="58"/>
      <c r="S760" t="str">
        <f>VLOOKUP(K760/Iset1,IDMTData,IF(IChar1=NI1.3,6,IF(IChar1=NI3.0,4,IF(IChar1=VI,5,IF(IChar1=EI,7,IF(IChar1=EI.64,3,8))))))*_TM1</f>
        <v>0.2267356367</v>
      </c>
      <c r="T760" t="str">
        <f>VLOOKUP(K760/Iset2,IDMTData,IF(IChar2=NI1.3,6,IF(IChar2=NI3.0,4,IF(IChar2=VI,5,IF(IChar2=EI,7,IF(IChar2=EI.64,3,8))))))*_TM2</f>
        <v>0.2267356367</v>
      </c>
      <c r="U760" t="str">
        <f>VLOOKUP(K760/Iset3,IDMTData,IF(IChar3=NI1.3,6,IF(IChar3=NI3.0,4,IF(IChar3=VI,5,IF(IChar3=EI,7,IF(IChar3=EI.64,3,8))))))*_TM3</f>
        <v>#N/A</v>
      </c>
      <c r="V760" t="str">
        <f>VLOOKUP(K760/Iset4,IDMTData,IF(IChar4=NI1.3,6,IF(IChar4=NI3.0,4,IF(IChar4=VI,5,IF(IChar4=EI,7,IF(IChar4=EI.64,3,8))))))*_TM4</f>
        <v>#N/A</v>
      </c>
      <c r="W760" t="str">
        <f>VLOOKUP(K760/Iset5,IDMTData,IF(IChar5=NI1.3,6,IF(IChar5=NI3.0,4,IF(IChar5=VI,5,IF(IChar5=EI,7,IF(IChar5=EI.64,3,8))))))*_TM5</f>
        <v>#N/A</v>
      </c>
      <c r="Z760" s="58" t="str">
        <f t="shared" si="1427"/>
        <v>#N/A</v>
      </c>
      <c r="AA760" s="58" t="str">
        <f t="shared" ref="AA760:AB760" si="1438">NA()</f>
        <v>#N/A</v>
      </c>
      <c r="AB760" s="58" t="str">
        <f t="shared" si="1438"/>
        <v>#N/A</v>
      </c>
    </row>
    <row r="761" ht="12.75" customHeight="1">
      <c r="K761" s="57">
        <v>20700.0</v>
      </c>
      <c r="L761" s="58" t="str">
        <f t="shared" ref="L761:P761" si="1439">IF(S761=S760,NA(),S761)</f>
        <v>#N/A</v>
      </c>
      <c r="M761" s="58" t="str">
        <f t="shared" si="1439"/>
        <v>#N/A</v>
      </c>
      <c r="N761" s="58" t="str">
        <f t="shared" si="1439"/>
        <v>#N/A</v>
      </c>
      <c r="O761" s="58" t="str">
        <f t="shared" si="1439"/>
        <v>#N/A</v>
      </c>
      <c r="P761" s="58" t="str">
        <f t="shared" si="1439"/>
        <v>#N/A</v>
      </c>
      <c r="Q761" s="58"/>
      <c r="S761" t="str">
        <f>VLOOKUP(K761/Iset1,IDMTData,IF(IChar1=NI1.3,6,IF(IChar1=NI3.0,4,IF(IChar1=VI,5,IF(IChar1=EI,7,IF(IChar1=EI.64,3,8))))))*_TM1</f>
        <v>0.2267356367</v>
      </c>
      <c r="T761" t="str">
        <f>VLOOKUP(K761/Iset2,IDMTData,IF(IChar2=NI1.3,6,IF(IChar2=NI3.0,4,IF(IChar2=VI,5,IF(IChar2=EI,7,IF(IChar2=EI.64,3,8))))))*_TM2</f>
        <v>0.2267356367</v>
      </c>
      <c r="U761" t="str">
        <f>VLOOKUP(K761/Iset3,IDMTData,IF(IChar3=NI1.3,6,IF(IChar3=NI3.0,4,IF(IChar3=VI,5,IF(IChar3=EI,7,IF(IChar3=EI.64,3,8))))))*_TM3</f>
        <v>#N/A</v>
      </c>
      <c r="V761" t="str">
        <f>VLOOKUP(K761/Iset4,IDMTData,IF(IChar4=NI1.3,6,IF(IChar4=NI3.0,4,IF(IChar4=VI,5,IF(IChar4=EI,7,IF(IChar4=EI.64,3,8))))))*_TM4</f>
        <v>#N/A</v>
      </c>
      <c r="W761" t="str">
        <f>VLOOKUP(K761/Iset5,IDMTData,IF(IChar5=NI1.3,6,IF(IChar5=NI3.0,4,IF(IChar5=VI,5,IF(IChar5=EI,7,IF(IChar5=EI.64,3,8))))))*_TM5</f>
        <v>#N/A</v>
      </c>
      <c r="Z761" s="58" t="str">
        <f t="shared" si="1427"/>
        <v>#N/A</v>
      </c>
      <c r="AA761" s="58" t="str">
        <f t="shared" ref="AA761:AB761" si="1440">NA()</f>
        <v>#N/A</v>
      </c>
      <c r="AB761" s="58" t="str">
        <f t="shared" si="1440"/>
        <v>#N/A</v>
      </c>
    </row>
    <row r="762" ht="12.75" customHeight="1">
      <c r="K762" s="57">
        <v>20800.0</v>
      </c>
      <c r="L762" s="58" t="str">
        <f t="shared" ref="L762:P762" si="1441">IF(S762=S761,NA(),S762)</f>
        <v>#N/A</v>
      </c>
      <c r="M762" s="58" t="str">
        <f t="shared" si="1441"/>
        <v>#N/A</v>
      </c>
      <c r="N762" s="58" t="str">
        <f t="shared" si="1441"/>
        <v>#N/A</v>
      </c>
      <c r="O762" s="58" t="str">
        <f t="shared" si="1441"/>
        <v>#N/A</v>
      </c>
      <c r="P762" s="58" t="str">
        <f t="shared" si="1441"/>
        <v>#N/A</v>
      </c>
      <c r="Q762" s="58"/>
      <c r="S762" t="str">
        <f>VLOOKUP(K762/Iset1,IDMTData,IF(IChar1=NI1.3,6,IF(IChar1=NI3.0,4,IF(IChar1=VI,5,IF(IChar1=EI,7,IF(IChar1=EI.64,3,8))))))*_TM1</f>
        <v>0.2267356367</v>
      </c>
      <c r="T762" t="str">
        <f>VLOOKUP(K762/Iset2,IDMTData,IF(IChar2=NI1.3,6,IF(IChar2=NI3.0,4,IF(IChar2=VI,5,IF(IChar2=EI,7,IF(IChar2=EI.64,3,8))))))*_TM2</f>
        <v>0.2267356367</v>
      </c>
      <c r="U762" t="str">
        <f>VLOOKUP(K762/Iset3,IDMTData,IF(IChar3=NI1.3,6,IF(IChar3=NI3.0,4,IF(IChar3=VI,5,IF(IChar3=EI,7,IF(IChar3=EI.64,3,8))))))*_TM3</f>
        <v>#N/A</v>
      </c>
      <c r="V762" t="str">
        <f>VLOOKUP(K762/Iset4,IDMTData,IF(IChar4=NI1.3,6,IF(IChar4=NI3.0,4,IF(IChar4=VI,5,IF(IChar4=EI,7,IF(IChar4=EI.64,3,8))))))*_TM4</f>
        <v>#N/A</v>
      </c>
      <c r="W762" t="str">
        <f>VLOOKUP(K762/Iset5,IDMTData,IF(IChar5=NI1.3,6,IF(IChar5=NI3.0,4,IF(IChar5=VI,5,IF(IChar5=EI,7,IF(IChar5=EI.64,3,8))))))*_TM5</f>
        <v>#N/A</v>
      </c>
      <c r="Z762" s="58" t="str">
        <f t="shared" si="1427"/>
        <v>#N/A</v>
      </c>
      <c r="AA762" s="58" t="str">
        <f t="shared" ref="AA762:AB762" si="1442">NA()</f>
        <v>#N/A</v>
      </c>
      <c r="AB762" s="58" t="str">
        <f t="shared" si="1442"/>
        <v>#N/A</v>
      </c>
    </row>
    <row r="763" ht="12.75" customHeight="1">
      <c r="K763" s="57">
        <v>20900.0</v>
      </c>
      <c r="L763" s="58" t="str">
        <f t="shared" ref="L763:P763" si="1443">IF(S763=S762,NA(),S763)</f>
        <v>#N/A</v>
      </c>
      <c r="M763" s="58" t="str">
        <f t="shared" si="1443"/>
        <v>#N/A</v>
      </c>
      <c r="N763" s="58" t="str">
        <f t="shared" si="1443"/>
        <v>#N/A</v>
      </c>
      <c r="O763" s="58" t="str">
        <f t="shared" si="1443"/>
        <v>#N/A</v>
      </c>
      <c r="P763" s="58" t="str">
        <f t="shared" si="1443"/>
        <v>#N/A</v>
      </c>
      <c r="Q763" s="58"/>
      <c r="S763" t="str">
        <f>VLOOKUP(K763/Iset1,IDMTData,IF(IChar1=NI1.3,6,IF(IChar1=NI3.0,4,IF(IChar1=VI,5,IF(IChar1=EI,7,IF(IChar1=EI.64,3,8))))))*_TM1</f>
        <v>0.2267356367</v>
      </c>
      <c r="T763" t="str">
        <f>VLOOKUP(K763/Iset2,IDMTData,IF(IChar2=NI1.3,6,IF(IChar2=NI3.0,4,IF(IChar2=VI,5,IF(IChar2=EI,7,IF(IChar2=EI.64,3,8))))))*_TM2</f>
        <v>0.2267356367</v>
      </c>
      <c r="U763" t="str">
        <f>VLOOKUP(K763/Iset3,IDMTData,IF(IChar3=NI1.3,6,IF(IChar3=NI3.0,4,IF(IChar3=VI,5,IF(IChar3=EI,7,IF(IChar3=EI.64,3,8))))))*_TM3</f>
        <v>#N/A</v>
      </c>
      <c r="V763" t="str">
        <f>VLOOKUP(K763/Iset4,IDMTData,IF(IChar4=NI1.3,6,IF(IChar4=NI3.0,4,IF(IChar4=VI,5,IF(IChar4=EI,7,IF(IChar4=EI.64,3,8))))))*_TM4</f>
        <v>#N/A</v>
      </c>
      <c r="W763" t="str">
        <f>VLOOKUP(K763/Iset5,IDMTData,IF(IChar5=NI1.3,6,IF(IChar5=NI3.0,4,IF(IChar5=VI,5,IF(IChar5=EI,7,IF(IChar5=EI.64,3,8))))))*_TM5</f>
        <v>#N/A</v>
      </c>
      <c r="Z763" s="58" t="str">
        <f t="shared" si="1427"/>
        <v>#N/A</v>
      </c>
      <c r="AA763" s="58" t="str">
        <f t="shared" ref="AA763:AB763" si="1444">NA()</f>
        <v>#N/A</v>
      </c>
      <c r="AB763" s="58" t="str">
        <f t="shared" si="1444"/>
        <v>#N/A</v>
      </c>
    </row>
    <row r="764" ht="12.75" customHeight="1">
      <c r="K764" s="57">
        <v>21000.0</v>
      </c>
      <c r="L764" s="58" t="str">
        <f t="shared" ref="L764:P764" si="1445">IF(S764=S763,NA(),S764)</f>
        <v>#N/A</v>
      </c>
      <c r="M764" s="58" t="str">
        <f t="shared" si="1445"/>
        <v>#N/A</v>
      </c>
      <c r="N764" s="58" t="str">
        <f t="shared" si="1445"/>
        <v>#N/A</v>
      </c>
      <c r="O764" s="58" t="str">
        <f t="shared" si="1445"/>
        <v>#N/A</v>
      </c>
      <c r="P764" s="58" t="str">
        <f t="shared" si="1445"/>
        <v>#N/A</v>
      </c>
      <c r="Q764" s="58"/>
      <c r="S764" t="str">
        <f>VLOOKUP(K764/Iset1,IDMTData,IF(IChar1=NI1.3,6,IF(IChar1=NI3.0,4,IF(IChar1=VI,5,IF(IChar1=EI,7,IF(IChar1=EI.64,3,8))))))*_TM1</f>
        <v>0.2267356367</v>
      </c>
      <c r="T764" t="str">
        <f>VLOOKUP(K764/Iset2,IDMTData,IF(IChar2=NI1.3,6,IF(IChar2=NI3.0,4,IF(IChar2=VI,5,IF(IChar2=EI,7,IF(IChar2=EI.64,3,8))))))*_TM2</f>
        <v>0.2267356367</v>
      </c>
      <c r="U764" t="str">
        <f>VLOOKUP(K764/Iset3,IDMTData,IF(IChar3=NI1.3,6,IF(IChar3=NI3.0,4,IF(IChar3=VI,5,IF(IChar3=EI,7,IF(IChar3=EI.64,3,8))))))*_TM3</f>
        <v>#N/A</v>
      </c>
      <c r="V764" t="str">
        <f>VLOOKUP(K764/Iset4,IDMTData,IF(IChar4=NI1.3,6,IF(IChar4=NI3.0,4,IF(IChar4=VI,5,IF(IChar4=EI,7,IF(IChar4=EI.64,3,8))))))*_TM4</f>
        <v>#N/A</v>
      </c>
      <c r="W764" t="str">
        <f>VLOOKUP(K764/Iset5,IDMTData,IF(IChar5=NI1.3,6,IF(IChar5=NI3.0,4,IF(IChar5=VI,5,IF(IChar5=EI,7,IF(IChar5=EI.64,3,8))))))*_TM5</f>
        <v>#N/A</v>
      </c>
      <c r="Z764" s="58" t="str">
        <f t="shared" si="1427"/>
        <v>#N/A</v>
      </c>
      <c r="AA764" s="58" t="str">
        <f t="shared" ref="AA764:AB764" si="1446">NA()</f>
        <v>#N/A</v>
      </c>
      <c r="AB764" s="58" t="str">
        <f t="shared" si="1446"/>
        <v>#N/A</v>
      </c>
    </row>
    <row r="765" ht="12.75" customHeight="1">
      <c r="K765" s="57">
        <v>21100.0</v>
      </c>
      <c r="L765" s="58" t="str">
        <f t="shared" ref="L765:P765" si="1447">IF(S765=S764,NA(),S765)</f>
        <v>#N/A</v>
      </c>
      <c r="M765" s="58" t="str">
        <f t="shared" si="1447"/>
        <v>#N/A</v>
      </c>
      <c r="N765" s="58" t="str">
        <f t="shared" si="1447"/>
        <v>#N/A</v>
      </c>
      <c r="O765" s="58" t="str">
        <f t="shared" si="1447"/>
        <v>#N/A</v>
      </c>
      <c r="P765" s="58" t="str">
        <f t="shared" si="1447"/>
        <v>#N/A</v>
      </c>
      <c r="Q765" s="58"/>
      <c r="S765" t="str">
        <f>VLOOKUP(K765/Iset1,IDMTData,IF(IChar1=NI1.3,6,IF(IChar1=NI3.0,4,IF(IChar1=VI,5,IF(IChar1=EI,7,IF(IChar1=EI.64,3,8))))))*_TM1</f>
        <v>0.2267356367</v>
      </c>
      <c r="T765" t="str">
        <f>VLOOKUP(K765/Iset2,IDMTData,IF(IChar2=NI1.3,6,IF(IChar2=NI3.0,4,IF(IChar2=VI,5,IF(IChar2=EI,7,IF(IChar2=EI.64,3,8))))))*_TM2</f>
        <v>0.2267356367</v>
      </c>
      <c r="U765" t="str">
        <f>VLOOKUP(K765/Iset3,IDMTData,IF(IChar3=NI1.3,6,IF(IChar3=NI3.0,4,IF(IChar3=VI,5,IF(IChar3=EI,7,IF(IChar3=EI.64,3,8))))))*_TM3</f>
        <v>#N/A</v>
      </c>
      <c r="V765" t="str">
        <f>VLOOKUP(K765/Iset4,IDMTData,IF(IChar4=NI1.3,6,IF(IChar4=NI3.0,4,IF(IChar4=VI,5,IF(IChar4=EI,7,IF(IChar4=EI.64,3,8))))))*_TM4</f>
        <v>#N/A</v>
      </c>
      <c r="W765" t="str">
        <f>VLOOKUP(K765/Iset5,IDMTData,IF(IChar5=NI1.3,6,IF(IChar5=NI3.0,4,IF(IChar5=VI,5,IF(IChar5=EI,7,IF(IChar5=EI.64,3,8))))))*_TM5</f>
        <v>#N/A</v>
      </c>
      <c r="Z765" s="58" t="str">
        <f t="shared" si="1427"/>
        <v>#N/A</v>
      </c>
      <c r="AA765" s="58" t="str">
        <f t="shared" ref="AA765:AB765" si="1448">NA()</f>
        <v>#N/A</v>
      </c>
      <c r="AB765" s="58" t="str">
        <f t="shared" si="1448"/>
        <v>#N/A</v>
      </c>
    </row>
    <row r="766" ht="12.75" customHeight="1">
      <c r="K766" s="57">
        <v>21200.0</v>
      </c>
      <c r="L766" s="58" t="str">
        <f t="shared" ref="L766:P766" si="1449">IF(S766=S765,NA(),S766)</f>
        <v>#N/A</v>
      </c>
      <c r="M766" s="58" t="str">
        <f t="shared" si="1449"/>
        <v>#N/A</v>
      </c>
      <c r="N766" s="58" t="str">
        <f t="shared" si="1449"/>
        <v>#N/A</v>
      </c>
      <c r="O766" s="58" t="str">
        <f t="shared" si="1449"/>
        <v>#N/A</v>
      </c>
      <c r="P766" s="58" t="str">
        <f t="shared" si="1449"/>
        <v>#N/A</v>
      </c>
      <c r="Q766" s="58"/>
      <c r="S766" t="str">
        <f>VLOOKUP(K766/Iset1,IDMTData,IF(IChar1=NI1.3,6,IF(IChar1=NI3.0,4,IF(IChar1=VI,5,IF(IChar1=EI,7,IF(IChar1=EI.64,3,8))))))*_TM1</f>
        <v>0.2267356367</v>
      </c>
      <c r="T766" t="str">
        <f>VLOOKUP(K766/Iset2,IDMTData,IF(IChar2=NI1.3,6,IF(IChar2=NI3.0,4,IF(IChar2=VI,5,IF(IChar2=EI,7,IF(IChar2=EI.64,3,8))))))*_TM2</f>
        <v>0.2267356367</v>
      </c>
      <c r="U766" t="str">
        <f>VLOOKUP(K766/Iset3,IDMTData,IF(IChar3=NI1.3,6,IF(IChar3=NI3.0,4,IF(IChar3=VI,5,IF(IChar3=EI,7,IF(IChar3=EI.64,3,8))))))*_TM3</f>
        <v>#N/A</v>
      </c>
      <c r="V766" t="str">
        <f>VLOOKUP(K766/Iset4,IDMTData,IF(IChar4=NI1.3,6,IF(IChar4=NI3.0,4,IF(IChar4=VI,5,IF(IChar4=EI,7,IF(IChar4=EI.64,3,8))))))*_TM4</f>
        <v>#N/A</v>
      </c>
      <c r="W766" t="str">
        <f>VLOOKUP(K766/Iset5,IDMTData,IF(IChar5=NI1.3,6,IF(IChar5=NI3.0,4,IF(IChar5=VI,5,IF(IChar5=EI,7,IF(IChar5=EI.64,3,8))))))*_TM5</f>
        <v>#N/A</v>
      </c>
      <c r="Z766" s="58" t="str">
        <f t="shared" si="1427"/>
        <v>#N/A</v>
      </c>
      <c r="AA766" s="58" t="str">
        <f t="shared" ref="AA766:AB766" si="1450">NA()</f>
        <v>#N/A</v>
      </c>
      <c r="AB766" s="58" t="str">
        <f t="shared" si="1450"/>
        <v>#N/A</v>
      </c>
    </row>
    <row r="767" ht="12.75" customHeight="1">
      <c r="K767" s="57">
        <v>21300.0</v>
      </c>
      <c r="L767" s="58" t="str">
        <f t="shared" ref="L767:P767" si="1451">IF(S767=S766,NA(),S767)</f>
        <v>#N/A</v>
      </c>
      <c r="M767" s="58" t="str">
        <f t="shared" si="1451"/>
        <v>#N/A</v>
      </c>
      <c r="N767" s="58" t="str">
        <f t="shared" si="1451"/>
        <v>#N/A</v>
      </c>
      <c r="O767" s="58" t="str">
        <f t="shared" si="1451"/>
        <v>#N/A</v>
      </c>
      <c r="P767" s="58" t="str">
        <f t="shared" si="1451"/>
        <v>#N/A</v>
      </c>
      <c r="Q767" s="58"/>
      <c r="S767" t="str">
        <f>VLOOKUP(K767/Iset1,IDMTData,IF(IChar1=NI1.3,6,IF(IChar1=NI3.0,4,IF(IChar1=VI,5,IF(IChar1=EI,7,IF(IChar1=EI.64,3,8))))))*_TM1</f>
        <v>0.2267356367</v>
      </c>
      <c r="T767" t="str">
        <f>VLOOKUP(K767/Iset2,IDMTData,IF(IChar2=NI1.3,6,IF(IChar2=NI3.0,4,IF(IChar2=VI,5,IF(IChar2=EI,7,IF(IChar2=EI.64,3,8))))))*_TM2</f>
        <v>0.2267356367</v>
      </c>
      <c r="U767" t="str">
        <f>VLOOKUP(K767/Iset3,IDMTData,IF(IChar3=NI1.3,6,IF(IChar3=NI3.0,4,IF(IChar3=VI,5,IF(IChar3=EI,7,IF(IChar3=EI.64,3,8))))))*_TM3</f>
        <v>#N/A</v>
      </c>
      <c r="V767" t="str">
        <f>VLOOKUP(K767/Iset4,IDMTData,IF(IChar4=NI1.3,6,IF(IChar4=NI3.0,4,IF(IChar4=VI,5,IF(IChar4=EI,7,IF(IChar4=EI.64,3,8))))))*_TM4</f>
        <v>#N/A</v>
      </c>
      <c r="W767" t="str">
        <f>VLOOKUP(K767/Iset5,IDMTData,IF(IChar5=NI1.3,6,IF(IChar5=NI3.0,4,IF(IChar5=VI,5,IF(IChar5=EI,7,IF(IChar5=EI.64,3,8))))))*_TM5</f>
        <v>#N/A</v>
      </c>
      <c r="Z767" s="58" t="str">
        <f t="shared" si="1427"/>
        <v>#N/A</v>
      </c>
      <c r="AA767" s="58" t="str">
        <f t="shared" ref="AA767:AB767" si="1452">NA()</f>
        <v>#N/A</v>
      </c>
      <c r="AB767" s="58" t="str">
        <f t="shared" si="1452"/>
        <v>#N/A</v>
      </c>
    </row>
    <row r="768" ht="12.75" customHeight="1">
      <c r="K768" s="57">
        <v>21400.0</v>
      </c>
      <c r="L768" s="58" t="str">
        <f t="shared" ref="L768:P768" si="1453">IF(S768=S767,NA(),S768)</f>
        <v>#N/A</v>
      </c>
      <c r="M768" s="58" t="str">
        <f t="shared" si="1453"/>
        <v>#N/A</v>
      </c>
      <c r="N768" s="58" t="str">
        <f t="shared" si="1453"/>
        <v>#N/A</v>
      </c>
      <c r="O768" s="58" t="str">
        <f t="shared" si="1453"/>
        <v>#N/A</v>
      </c>
      <c r="P768" s="58" t="str">
        <f t="shared" si="1453"/>
        <v>#N/A</v>
      </c>
      <c r="Q768" s="58"/>
      <c r="S768" t="str">
        <f>VLOOKUP(K768/Iset1,IDMTData,IF(IChar1=NI1.3,6,IF(IChar1=NI3.0,4,IF(IChar1=VI,5,IF(IChar1=EI,7,IF(IChar1=EI.64,3,8))))))*_TM1</f>
        <v>0.2267356367</v>
      </c>
      <c r="T768" t="str">
        <f>VLOOKUP(K768/Iset2,IDMTData,IF(IChar2=NI1.3,6,IF(IChar2=NI3.0,4,IF(IChar2=VI,5,IF(IChar2=EI,7,IF(IChar2=EI.64,3,8))))))*_TM2</f>
        <v>0.2267356367</v>
      </c>
      <c r="U768" t="str">
        <f>VLOOKUP(K768/Iset3,IDMTData,IF(IChar3=NI1.3,6,IF(IChar3=NI3.0,4,IF(IChar3=VI,5,IF(IChar3=EI,7,IF(IChar3=EI.64,3,8))))))*_TM3</f>
        <v>#N/A</v>
      </c>
      <c r="V768" t="str">
        <f>VLOOKUP(K768/Iset4,IDMTData,IF(IChar4=NI1.3,6,IF(IChar4=NI3.0,4,IF(IChar4=VI,5,IF(IChar4=EI,7,IF(IChar4=EI.64,3,8))))))*_TM4</f>
        <v>#N/A</v>
      </c>
      <c r="W768" t="str">
        <f>VLOOKUP(K768/Iset5,IDMTData,IF(IChar5=NI1.3,6,IF(IChar5=NI3.0,4,IF(IChar5=VI,5,IF(IChar5=EI,7,IF(IChar5=EI.64,3,8))))))*_TM5</f>
        <v>#N/A</v>
      </c>
      <c r="Z768" s="58" t="str">
        <f t="shared" si="1427"/>
        <v>#N/A</v>
      </c>
      <c r="AA768" s="58" t="str">
        <f t="shared" ref="AA768:AB768" si="1454">NA()</f>
        <v>#N/A</v>
      </c>
      <c r="AB768" s="58" t="str">
        <f t="shared" si="1454"/>
        <v>#N/A</v>
      </c>
    </row>
    <row r="769" ht="12.75" customHeight="1">
      <c r="K769" s="57">
        <v>21500.0</v>
      </c>
      <c r="L769" s="58" t="str">
        <f t="shared" ref="L769:P769" si="1455">IF(S769=S768,NA(),S769)</f>
        <v>#N/A</v>
      </c>
      <c r="M769" s="58" t="str">
        <f t="shared" si="1455"/>
        <v>#N/A</v>
      </c>
      <c r="N769" s="58" t="str">
        <f t="shared" si="1455"/>
        <v>#N/A</v>
      </c>
      <c r="O769" s="58" t="str">
        <f t="shared" si="1455"/>
        <v>#N/A</v>
      </c>
      <c r="P769" s="58" t="str">
        <f t="shared" si="1455"/>
        <v>#N/A</v>
      </c>
      <c r="Q769" s="58"/>
      <c r="S769" t="str">
        <f>VLOOKUP(K769/Iset1,IDMTData,IF(IChar1=NI1.3,6,IF(IChar1=NI3.0,4,IF(IChar1=VI,5,IF(IChar1=EI,7,IF(IChar1=EI.64,3,8))))))*_TM1</f>
        <v>0.2267356367</v>
      </c>
      <c r="T769" t="str">
        <f>VLOOKUP(K769/Iset2,IDMTData,IF(IChar2=NI1.3,6,IF(IChar2=NI3.0,4,IF(IChar2=VI,5,IF(IChar2=EI,7,IF(IChar2=EI.64,3,8))))))*_TM2</f>
        <v>0.2267356367</v>
      </c>
      <c r="U769" t="str">
        <f>VLOOKUP(K769/Iset3,IDMTData,IF(IChar3=NI1.3,6,IF(IChar3=NI3.0,4,IF(IChar3=VI,5,IF(IChar3=EI,7,IF(IChar3=EI.64,3,8))))))*_TM3</f>
        <v>#N/A</v>
      </c>
      <c r="V769" t="str">
        <f>VLOOKUP(K769/Iset4,IDMTData,IF(IChar4=NI1.3,6,IF(IChar4=NI3.0,4,IF(IChar4=VI,5,IF(IChar4=EI,7,IF(IChar4=EI.64,3,8))))))*_TM4</f>
        <v>#N/A</v>
      </c>
      <c r="W769" t="str">
        <f>VLOOKUP(K769/Iset5,IDMTData,IF(IChar5=NI1.3,6,IF(IChar5=NI3.0,4,IF(IChar5=VI,5,IF(IChar5=EI,7,IF(IChar5=EI.64,3,8))))))*_TM5</f>
        <v>#N/A</v>
      </c>
      <c r="Z769" s="58" t="str">
        <f t="shared" si="1427"/>
        <v>#N/A</v>
      </c>
      <c r="AA769" s="58" t="str">
        <f t="shared" ref="AA769:AB769" si="1456">NA()</f>
        <v>#N/A</v>
      </c>
      <c r="AB769" s="58" t="str">
        <f t="shared" si="1456"/>
        <v>#N/A</v>
      </c>
    </row>
    <row r="770" ht="12.75" customHeight="1">
      <c r="K770" s="57">
        <v>21600.0</v>
      </c>
      <c r="L770" s="58" t="str">
        <f t="shared" ref="L770:P770" si="1457">IF(S770=S769,NA(),S770)</f>
        <v>#N/A</v>
      </c>
      <c r="M770" s="58" t="str">
        <f t="shared" si="1457"/>
        <v>#N/A</v>
      </c>
      <c r="N770" s="58" t="str">
        <f t="shared" si="1457"/>
        <v>#N/A</v>
      </c>
      <c r="O770" s="58" t="str">
        <f t="shared" si="1457"/>
        <v>#N/A</v>
      </c>
      <c r="P770" s="58" t="str">
        <f t="shared" si="1457"/>
        <v>#N/A</v>
      </c>
      <c r="Q770" s="58"/>
      <c r="S770" t="str">
        <f>VLOOKUP(K770/Iset1,IDMTData,IF(IChar1=NI1.3,6,IF(IChar1=NI3.0,4,IF(IChar1=VI,5,IF(IChar1=EI,7,IF(IChar1=EI.64,3,8))))))*_TM1</f>
        <v>0.2267356367</v>
      </c>
      <c r="T770" t="str">
        <f>VLOOKUP(K770/Iset2,IDMTData,IF(IChar2=NI1.3,6,IF(IChar2=NI3.0,4,IF(IChar2=VI,5,IF(IChar2=EI,7,IF(IChar2=EI.64,3,8))))))*_TM2</f>
        <v>0.2267356367</v>
      </c>
      <c r="U770" t="str">
        <f>VLOOKUP(K770/Iset3,IDMTData,IF(IChar3=NI1.3,6,IF(IChar3=NI3.0,4,IF(IChar3=VI,5,IF(IChar3=EI,7,IF(IChar3=EI.64,3,8))))))*_TM3</f>
        <v>#N/A</v>
      </c>
      <c r="V770" t="str">
        <f>VLOOKUP(K770/Iset4,IDMTData,IF(IChar4=NI1.3,6,IF(IChar4=NI3.0,4,IF(IChar4=VI,5,IF(IChar4=EI,7,IF(IChar4=EI.64,3,8))))))*_TM4</f>
        <v>#N/A</v>
      </c>
      <c r="W770" t="str">
        <f>VLOOKUP(K770/Iset5,IDMTData,IF(IChar5=NI1.3,6,IF(IChar5=NI3.0,4,IF(IChar5=VI,5,IF(IChar5=EI,7,IF(IChar5=EI.64,3,8))))))*_TM5</f>
        <v>#N/A</v>
      </c>
      <c r="Z770" s="58" t="str">
        <f t="shared" si="1427"/>
        <v>#N/A</v>
      </c>
      <c r="AA770" s="58" t="str">
        <f t="shared" ref="AA770:AB770" si="1458">NA()</f>
        <v>#N/A</v>
      </c>
      <c r="AB770" s="58" t="str">
        <f t="shared" si="1458"/>
        <v>#N/A</v>
      </c>
    </row>
    <row r="771" ht="12.75" customHeight="1">
      <c r="K771" s="57">
        <v>21700.0</v>
      </c>
      <c r="L771" s="58" t="str">
        <f t="shared" ref="L771:P771" si="1459">IF(S771=S770,NA(),S771)</f>
        <v>#N/A</v>
      </c>
      <c r="M771" s="58" t="str">
        <f t="shared" si="1459"/>
        <v>#N/A</v>
      </c>
      <c r="N771" s="58" t="str">
        <f t="shared" si="1459"/>
        <v>#N/A</v>
      </c>
      <c r="O771" s="58" t="str">
        <f t="shared" si="1459"/>
        <v>#N/A</v>
      </c>
      <c r="P771" s="58" t="str">
        <f t="shared" si="1459"/>
        <v>#N/A</v>
      </c>
      <c r="Q771" s="58"/>
      <c r="S771" t="str">
        <f>VLOOKUP(K771/Iset1,IDMTData,IF(IChar1=NI1.3,6,IF(IChar1=NI3.0,4,IF(IChar1=VI,5,IF(IChar1=EI,7,IF(IChar1=EI.64,3,8))))))*_TM1</f>
        <v>0.2267356367</v>
      </c>
      <c r="T771" t="str">
        <f>VLOOKUP(K771/Iset2,IDMTData,IF(IChar2=NI1.3,6,IF(IChar2=NI3.0,4,IF(IChar2=VI,5,IF(IChar2=EI,7,IF(IChar2=EI.64,3,8))))))*_TM2</f>
        <v>0.2267356367</v>
      </c>
      <c r="U771" t="str">
        <f>VLOOKUP(K771/Iset3,IDMTData,IF(IChar3=NI1.3,6,IF(IChar3=NI3.0,4,IF(IChar3=VI,5,IF(IChar3=EI,7,IF(IChar3=EI.64,3,8))))))*_TM3</f>
        <v>#N/A</v>
      </c>
      <c r="V771" t="str">
        <f>VLOOKUP(K771/Iset4,IDMTData,IF(IChar4=NI1.3,6,IF(IChar4=NI3.0,4,IF(IChar4=VI,5,IF(IChar4=EI,7,IF(IChar4=EI.64,3,8))))))*_TM4</f>
        <v>#N/A</v>
      </c>
      <c r="W771" t="str">
        <f>VLOOKUP(K771/Iset5,IDMTData,IF(IChar5=NI1.3,6,IF(IChar5=NI3.0,4,IF(IChar5=VI,5,IF(IChar5=EI,7,IF(IChar5=EI.64,3,8))))))*_TM5</f>
        <v>#N/A</v>
      </c>
      <c r="Z771" s="58" t="str">
        <f t="shared" si="1427"/>
        <v>#N/A</v>
      </c>
      <c r="AA771" s="58" t="str">
        <f t="shared" ref="AA771:AB771" si="1460">NA()</f>
        <v>#N/A</v>
      </c>
      <c r="AB771" s="58" t="str">
        <f t="shared" si="1460"/>
        <v>#N/A</v>
      </c>
    </row>
    <row r="772" ht="12.75" customHeight="1">
      <c r="K772" s="57">
        <v>21800.0</v>
      </c>
      <c r="L772" s="58" t="str">
        <f t="shared" ref="L772:P772" si="1461">IF(S772=S771,NA(),S772)</f>
        <v>#N/A</v>
      </c>
      <c r="M772" s="58" t="str">
        <f t="shared" si="1461"/>
        <v>#N/A</v>
      </c>
      <c r="N772" s="58" t="str">
        <f t="shared" si="1461"/>
        <v>#N/A</v>
      </c>
      <c r="O772" s="58" t="str">
        <f t="shared" si="1461"/>
        <v>#N/A</v>
      </c>
      <c r="P772" s="58" t="str">
        <f t="shared" si="1461"/>
        <v>#N/A</v>
      </c>
      <c r="Q772" s="58"/>
      <c r="S772" t="str">
        <f>VLOOKUP(K772/Iset1,IDMTData,IF(IChar1=NI1.3,6,IF(IChar1=NI3.0,4,IF(IChar1=VI,5,IF(IChar1=EI,7,IF(IChar1=EI.64,3,8))))))*_TM1</f>
        <v>0.2267356367</v>
      </c>
      <c r="T772" t="str">
        <f>VLOOKUP(K772/Iset2,IDMTData,IF(IChar2=NI1.3,6,IF(IChar2=NI3.0,4,IF(IChar2=VI,5,IF(IChar2=EI,7,IF(IChar2=EI.64,3,8))))))*_TM2</f>
        <v>0.2267356367</v>
      </c>
      <c r="U772" t="str">
        <f>VLOOKUP(K772/Iset3,IDMTData,IF(IChar3=NI1.3,6,IF(IChar3=NI3.0,4,IF(IChar3=VI,5,IF(IChar3=EI,7,IF(IChar3=EI.64,3,8))))))*_TM3</f>
        <v>#N/A</v>
      </c>
      <c r="V772" t="str">
        <f>VLOOKUP(K772/Iset4,IDMTData,IF(IChar4=NI1.3,6,IF(IChar4=NI3.0,4,IF(IChar4=VI,5,IF(IChar4=EI,7,IF(IChar4=EI.64,3,8))))))*_TM4</f>
        <v>#N/A</v>
      </c>
      <c r="W772" t="str">
        <f>VLOOKUP(K772/Iset5,IDMTData,IF(IChar5=NI1.3,6,IF(IChar5=NI3.0,4,IF(IChar5=VI,5,IF(IChar5=EI,7,IF(IChar5=EI.64,3,8))))))*_TM5</f>
        <v>#N/A</v>
      </c>
      <c r="Z772" s="58" t="str">
        <f t="shared" si="1427"/>
        <v>#N/A</v>
      </c>
      <c r="AA772" s="58" t="str">
        <f t="shared" ref="AA772:AB772" si="1462">NA()</f>
        <v>#N/A</v>
      </c>
      <c r="AB772" s="58" t="str">
        <f t="shared" si="1462"/>
        <v>#N/A</v>
      </c>
    </row>
    <row r="773" ht="12.75" customHeight="1">
      <c r="K773" s="57">
        <v>21900.0</v>
      </c>
      <c r="L773" s="58" t="str">
        <f t="shared" ref="L773:P773" si="1463">IF(S773=S772,NA(),S773)</f>
        <v>#N/A</v>
      </c>
      <c r="M773" s="58" t="str">
        <f t="shared" si="1463"/>
        <v>#N/A</v>
      </c>
      <c r="N773" s="58" t="str">
        <f t="shared" si="1463"/>
        <v>#N/A</v>
      </c>
      <c r="O773" s="58" t="str">
        <f t="shared" si="1463"/>
        <v>#N/A</v>
      </c>
      <c r="P773" s="58" t="str">
        <f t="shared" si="1463"/>
        <v>#N/A</v>
      </c>
      <c r="Q773" s="58"/>
      <c r="S773" t="str">
        <f>VLOOKUP(K773/Iset1,IDMTData,IF(IChar1=NI1.3,6,IF(IChar1=NI3.0,4,IF(IChar1=VI,5,IF(IChar1=EI,7,IF(IChar1=EI.64,3,8))))))*_TM1</f>
        <v>0.2267356367</v>
      </c>
      <c r="T773" t="str">
        <f>VLOOKUP(K773/Iset2,IDMTData,IF(IChar2=NI1.3,6,IF(IChar2=NI3.0,4,IF(IChar2=VI,5,IF(IChar2=EI,7,IF(IChar2=EI.64,3,8))))))*_TM2</f>
        <v>0.2267356367</v>
      </c>
      <c r="U773" t="str">
        <f>VLOOKUP(K773/Iset3,IDMTData,IF(IChar3=NI1.3,6,IF(IChar3=NI3.0,4,IF(IChar3=VI,5,IF(IChar3=EI,7,IF(IChar3=EI.64,3,8))))))*_TM3</f>
        <v>#N/A</v>
      </c>
      <c r="V773" t="str">
        <f>VLOOKUP(K773/Iset4,IDMTData,IF(IChar4=NI1.3,6,IF(IChar4=NI3.0,4,IF(IChar4=VI,5,IF(IChar4=EI,7,IF(IChar4=EI.64,3,8))))))*_TM4</f>
        <v>#N/A</v>
      </c>
      <c r="W773" t="str">
        <f>VLOOKUP(K773/Iset5,IDMTData,IF(IChar5=NI1.3,6,IF(IChar5=NI3.0,4,IF(IChar5=VI,5,IF(IChar5=EI,7,IF(IChar5=EI.64,3,8))))))*_TM5</f>
        <v>#N/A</v>
      </c>
      <c r="Z773" s="58" t="str">
        <f t="shared" si="1427"/>
        <v>#N/A</v>
      </c>
      <c r="AA773" s="58" t="str">
        <f t="shared" ref="AA773:AB773" si="1464">NA()</f>
        <v>#N/A</v>
      </c>
      <c r="AB773" s="58" t="str">
        <f t="shared" si="1464"/>
        <v>#N/A</v>
      </c>
    </row>
    <row r="774" ht="12.75" customHeight="1">
      <c r="K774" s="57">
        <v>22000.0</v>
      </c>
      <c r="L774" s="58" t="str">
        <f t="shared" ref="L774:P774" si="1465">IF(S774=S773,NA(),S774)</f>
        <v>#N/A</v>
      </c>
      <c r="M774" s="58" t="str">
        <f t="shared" si="1465"/>
        <v>#N/A</v>
      </c>
      <c r="N774" s="58" t="str">
        <f t="shared" si="1465"/>
        <v>#N/A</v>
      </c>
      <c r="O774" s="58" t="str">
        <f t="shared" si="1465"/>
        <v>#N/A</v>
      </c>
      <c r="P774" s="58" t="str">
        <f t="shared" si="1465"/>
        <v>#N/A</v>
      </c>
      <c r="Q774" s="58"/>
      <c r="S774" t="str">
        <f>VLOOKUP(K774/Iset1,IDMTData,IF(IChar1=NI1.3,6,IF(IChar1=NI3.0,4,IF(IChar1=VI,5,IF(IChar1=EI,7,IF(IChar1=EI.64,3,8))))))*_TM1</f>
        <v>0.2267356367</v>
      </c>
      <c r="T774" t="str">
        <f>VLOOKUP(K774/Iset2,IDMTData,IF(IChar2=NI1.3,6,IF(IChar2=NI3.0,4,IF(IChar2=VI,5,IF(IChar2=EI,7,IF(IChar2=EI.64,3,8))))))*_TM2</f>
        <v>0.2267356367</v>
      </c>
      <c r="U774" t="str">
        <f>VLOOKUP(K774/Iset3,IDMTData,IF(IChar3=NI1.3,6,IF(IChar3=NI3.0,4,IF(IChar3=VI,5,IF(IChar3=EI,7,IF(IChar3=EI.64,3,8))))))*_TM3</f>
        <v>#N/A</v>
      </c>
      <c r="V774" t="str">
        <f>VLOOKUP(K774/Iset4,IDMTData,IF(IChar4=NI1.3,6,IF(IChar4=NI3.0,4,IF(IChar4=VI,5,IF(IChar4=EI,7,IF(IChar4=EI.64,3,8))))))*_TM4</f>
        <v>#N/A</v>
      </c>
      <c r="W774" t="str">
        <f>VLOOKUP(K774/Iset5,IDMTData,IF(IChar5=NI1.3,6,IF(IChar5=NI3.0,4,IF(IChar5=VI,5,IF(IChar5=EI,7,IF(IChar5=EI.64,3,8))))))*_TM5</f>
        <v>#N/A</v>
      </c>
      <c r="Z774" s="58" t="str">
        <f t="shared" si="1427"/>
        <v>#N/A</v>
      </c>
      <c r="AA774" s="58" t="str">
        <f t="shared" ref="AA774:AB774" si="1466">NA()</f>
        <v>#N/A</v>
      </c>
      <c r="AB774" s="58" t="str">
        <f t="shared" si="1466"/>
        <v>#N/A</v>
      </c>
    </row>
    <row r="775" ht="12.75" customHeight="1">
      <c r="K775" s="57">
        <v>22100.0</v>
      </c>
      <c r="L775" s="58" t="str">
        <f t="shared" ref="L775:P775" si="1467">IF(S775=S774,NA(),S775)</f>
        <v>#N/A</v>
      </c>
      <c r="M775" s="58" t="str">
        <f t="shared" si="1467"/>
        <v>#N/A</v>
      </c>
      <c r="N775" s="58" t="str">
        <f t="shared" si="1467"/>
        <v>#N/A</v>
      </c>
      <c r="O775" s="58" t="str">
        <f t="shared" si="1467"/>
        <v>#N/A</v>
      </c>
      <c r="P775" s="58" t="str">
        <f t="shared" si="1467"/>
        <v>#N/A</v>
      </c>
      <c r="Q775" s="58"/>
      <c r="S775" t="str">
        <f>VLOOKUP(K775/Iset1,IDMTData,IF(IChar1=NI1.3,6,IF(IChar1=NI3.0,4,IF(IChar1=VI,5,IF(IChar1=EI,7,IF(IChar1=EI.64,3,8))))))*_TM1</f>
        <v>0.2267356367</v>
      </c>
      <c r="T775" t="str">
        <f>VLOOKUP(K775/Iset2,IDMTData,IF(IChar2=NI1.3,6,IF(IChar2=NI3.0,4,IF(IChar2=VI,5,IF(IChar2=EI,7,IF(IChar2=EI.64,3,8))))))*_TM2</f>
        <v>0.2267356367</v>
      </c>
      <c r="U775" t="str">
        <f>VLOOKUP(K775/Iset3,IDMTData,IF(IChar3=NI1.3,6,IF(IChar3=NI3.0,4,IF(IChar3=VI,5,IF(IChar3=EI,7,IF(IChar3=EI.64,3,8))))))*_TM3</f>
        <v>#N/A</v>
      </c>
      <c r="V775" t="str">
        <f>VLOOKUP(K775/Iset4,IDMTData,IF(IChar4=NI1.3,6,IF(IChar4=NI3.0,4,IF(IChar4=VI,5,IF(IChar4=EI,7,IF(IChar4=EI.64,3,8))))))*_TM4</f>
        <v>#N/A</v>
      </c>
      <c r="W775" t="str">
        <f>VLOOKUP(K775/Iset5,IDMTData,IF(IChar5=NI1.3,6,IF(IChar5=NI3.0,4,IF(IChar5=VI,5,IF(IChar5=EI,7,IF(IChar5=EI.64,3,8))))))*_TM5</f>
        <v>#N/A</v>
      </c>
      <c r="Z775" s="58" t="str">
        <f t="shared" si="1427"/>
        <v>#N/A</v>
      </c>
      <c r="AA775" s="58" t="str">
        <f t="shared" ref="AA775:AB775" si="1468">NA()</f>
        <v>#N/A</v>
      </c>
      <c r="AB775" s="58" t="str">
        <f t="shared" si="1468"/>
        <v>#N/A</v>
      </c>
    </row>
    <row r="776" ht="12.75" customHeight="1">
      <c r="K776" s="57">
        <v>22200.0</v>
      </c>
      <c r="L776" s="58" t="str">
        <f t="shared" ref="L776:P776" si="1469">IF(S776=S775,NA(),S776)</f>
        <v>#N/A</v>
      </c>
      <c r="M776" s="58" t="str">
        <f t="shared" si="1469"/>
        <v>#N/A</v>
      </c>
      <c r="N776" s="58" t="str">
        <f t="shared" si="1469"/>
        <v>#N/A</v>
      </c>
      <c r="O776" s="58" t="str">
        <f t="shared" si="1469"/>
        <v>#N/A</v>
      </c>
      <c r="P776" s="58" t="str">
        <f t="shared" si="1469"/>
        <v>#N/A</v>
      </c>
      <c r="Q776" s="58"/>
      <c r="S776" t="str">
        <f>VLOOKUP(K776/Iset1,IDMTData,IF(IChar1=NI1.3,6,IF(IChar1=NI3.0,4,IF(IChar1=VI,5,IF(IChar1=EI,7,IF(IChar1=EI.64,3,8))))))*_TM1</f>
        <v>0.2267356367</v>
      </c>
      <c r="T776" t="str">
        <f>VLOOKUP(K776/Iset2,IDMTData,IF(IChar2=NI1.3,6,IF(IChar2=NI3.0,4,IF(IChar2=VI,5,IF(IChar2=EI,7,IF(IChar2=EI.64,3,8))))))*_TM2</f>
        <v>0.2267356367</v>
      </c>
      <c r="U776" t="str">
        <f>VLOOKUP(K776/Iset3,IDMTData,IF(IChar3=NI1.3,6,IF(IChar3=NI3.0,4,IF(IChar3=VI,5,IF(IChar3=EI,7,IF(IChar3=EI.64,3,8))))))*_TM3</f>
        <v>#N/A</v>
      </c>
      <c r="V776" t="str">
        <f>VLOOKUP(K776/Iset4,IDMTData,IF(IChar4=NI1.3,6,IF(IChar4=NI3.0,4,IF(IChar4=VI,5,IF(IChar4=EI,7,IF(IChar4=EI.64,3,8))))))*_TM4</f>
        <v>#N/A</v>
      </c>
      <c r="W776" t="str">
        <f>VLOOKUP(K776/Iset5,IDMTData,IF(IChar5=NI1.3,6,IF(IChar5=NI3.0,4,IF(IChar5=VI,5,IF(IChar5=EI,7,IF(IChar5=EI.64,3,8))))))*_TM5</f>
        <v>#N/A</v>
      </c>
      <c r="Z776" s="58" t="str">
        <f t="shared" si="1427"/>
        <v>#N/A</v>
      </c>
      <c r="AA776" s="58" t="str">
        <f t="shared" ref="AA776:AB776" si="1470">NA()</f>
        <v>#N/A</v>
      </c>
      <c r="AB776" s="58" t="str">
        <f t="shared" si="1470"/>
        <v>#N/A</v>
      </c>
    </row>
    <row r="777" ht="12.75" customHeight="1">
      <c r="K777" s="57">
        <v>22300.0</v>
      </c>
      <c r="L777" s="58" t="str">
        <f t="shared" ref="L777:P777" si="1471">IF(S777=S776,NA(),S777)</f>
        <v>#N/A</v>
      </c>
      <c r="M777" s="58" t="str">
        <f t="shared" si="1471"/>
        <v>#N/A</v>
      </c>
      <c r="N777" s="58" t="str">
        <f t="shared" si="1471"/>
        <v>#N/A</v>
      </c>
      <c r="O777" s="58" t="str">
        <f t="shared" si="1471"/>
        <v>#N/A</v>
      </c>
      <c r="P777" s="58" t="str">
        <f t="shared" si="1471"/>
        <v>#N/A</v>
      </c>
      <c r="Q777" s="58"/>
      <c r="S777" t="str">
        <f>VLOOKUP(K777/Iset1,IDMTData,IF(IChar1=NI1.3,6,IF(IChar1=NI3.0,4,IF(IChar1=VI,5,IF(IChar1=EI,7,IF(IChar1=EI.64,3,8))))))*_TM1</f>
        <v>0.2267356367</v>
      </c>
      <c r="T777" t="str">
        <f>VLOOKUP(K777/Iset2,IDMTData,IF(IChar2=NI1.3,6,IF(IChar2=NI3.0,4,IF(IChar2=VI,5,IF(IChar2=EI,7,IF(IChar2=EI.64,3,8))))))*_TM2</f>
        <v>0.2267356367</v>
      </c>
      <c r="U777" t="str">
        <f>VLOOKUP(K777/Iset3,IDMTData,IF(IChar3=NI1.3,6,IF(IChar3=NI3.0,4,IF(IChar3=VI,5,IF(IChar3=EI,7,IF(IChar3=EI.64,3,8))))))*_TM3</f>
        <v>#N/A</v>
      </c>
      <c r="V777" t="str">
        <f>VLOOKUP(K777/Iset4,IDMTData,IF(IChar4=NI1.3,6,IF(IChar4=NI3.0,4,IF(IChar4=VI,5,IF(IChar4=EI,7,IF(IChar4=EI.64,3,8))))))*_TM4</f>
        <v>#N/A</v>
      </c>
      <c r="W777" t="str">
        <f>VLOOKUP(K777/Iset5,IDMTData,IF(IChar5=NI1.3,6,IF(IChar5=NI3.0,4,IF(IChar5=VI,5,IF(IChar5=EI,7,IF(IChar5=EI.64,3,8))))))*_TM5</f>
        <v>#N/A</v>
      </c>
      <c r="Z777" s="58" t="str">
        <f t="shared" si="1427"/>
        <v>#N/A</v>
      </c>
      <c r="AA777" s="58" t="str">
        <f t="shared" ref="AA777:AB777" si="1472">NA()</f>
        <v>#N/A</v>
      </c>
      <c r="AB777" s="58" t="str">
        <f t="shared" si="1472"/>
        <v>#N/A</v>
      </c>
    </row>
    <row r="778" ht="12.75" customHeight="1">
      <c r="K778" s="57">
        <v>22400.0</v>
      </c>
      <c r="L778" s="58" t="str">
        <f t="shared" ref="L778:P778" si="1473">IF(S778=S777,NA(),S778)</f>
        <v>#N/A</v>
      </c>
      <c r="M778" s="58" t="str">
        <f t="shared" si="1473"/>
        <v>#N/A</v>
      </c>
      <c r="N778" s="58" t="str">
        <f t="shared" si="1473"/>
        <v>#N/A</v>
      </c>
      <c r="O778" s="58" t="str">
        <f t="shared" si="1473"/>
        <v>#N/A</v>
      </c>
      <c r="P778" s="58" t="str">
        <f t="shared" si="1473"/>
        <v>#N/A</v>
      </c>
      <c r="Q778" s="58"/>
      <c r="S778" t="str">
        <f>VLOOKUP(K778/Iset1,IDMTData,IF(IChar1=NI1.3,6,IF(IChar1=NI3.0,4,IF(IChar1=VI,5,IF(IChar1=EI,7,IF(IChar1=EI.64,3,8))))))*_TM1</f>
        <v>0.2267356367</v>
      </c>
      <c r="T778" t="str">
        <f>VLOOKUP(K778/Iset2,IDMTData,IF(IChar2=NI1.3,6,IF(IChar2=NI3.0,4,IF(IChar2=VI,5,IF(IChar2=EI,7,IF(IChar2=EI.64,3,8))))))*_TM2</f>
        <v>0.2267356367</v>
      </c>
      <c r="U778" t="str">
        <f>VLOOKUP(K778/Iset3,IDMTData,IF(IChar3=NI1.3,6,IF(IChar3=NI3.0,4,IF(IChar3=VI,5,IF(IChar3=EI,7,IF(IChar3=EI.64,3,8))))))*_TM3</f>
        <v>#N/A</v>
      </c>
      <c r="V778" t="str">
        <f>VLOOKUP(K778/Iset4,IDMTData,IF(IChar4=NI1.3,6,IF(IChar4=NI3.0,4,IF(IChar4=VI,5,IF(IChar4=EI,7,IF(IChar4=EI.64,3,8))))))*_TM4</f>
        <v>#N/A</v>
      </c>
      <c r="W778" t="str">
        <f>VLOOKUP(K778/Iset5,IDMTData,IF(IChar5=NI1.3,6,IF(IChar5=NI3.0,4,IF(IChar5=VI,5,IF(IChar5=EI,7,IF(IChar5=EI.64,3,8))))))*_TM5</f>
        <v>#N/A</v>
      </c>
      <c r="Z778" s="58" t="str">
        <f t="shared" si="1427"/>
        <v>#N/A</v>
      </c>
      <c r="AA778" s="58" t="str">
        <f t="shared" ref="AA778:AB778" si="1474">NA()</f>
        <v>#N/A</v>
      </c>
      <c r="AB778" s="58" t="str">
        <f t="shared" si="1474"/>
        <v>#N/A</v>
      </c>
    </row>
    <row r="779" ht="12.75" customHeight="1">
      <c r="K779" s="57">
        <v>22500.0</v>
      </c>
      <c r="L779" s="58" t="str">
        <f t="shared" ref="L779:P779" si="1475">IF(S779=S778,NA(),S779)</f>
        <v>#N/A</v>
      </c>
      <c r="M779" s="58" t="str">
        <f t="shared" si="1475"/>
        <v>#N/A</v>
      </c>
      <c r="N779" s="58" t="str">
        <f t="shared" si="1475"/>
        <v>#N/A</v>
      </c>
      <c r="O779" s="58" t="str">
        <f t="shared" si="1475"/>
        <v>#N/A</v>
      </c>
      <c r="P779" s="58" t="str">
        <f t="shared" si="1475"/>
        <v>#N/A</v>
      </c>
      <c r="Q779" s="58"/>
      <c r="S779" t="str">
        <f>VLOOKUP(K779/Iset1,IDMTData,IF(IChar1=NI1.3,6,IF(IChar1=NI3.0,4,IF(IChar1=VI,5,IF(IChar1=EI,7,IF(IChar1=EI.64,3,8))))))*_TM1</f>
        <v>0.2267356367</v>
      </c>
      <c r="T779" t="str">
        <f>VLOOKUP(K779/Iset2,IDMTData,IF(IChar2=NI1.3,6,IF(IChar2=NI3.0,4,IF(IChar2=VI,5,IF(IChar2=EI,7,IF(IChar2=EI.64,3,8))))))*_TM2</f>
        <v>0.2267356367</v>
      </c>
      <c r="U779" t="str">
        <f>VLOOKUP(K779/Iset3,IDMTData,IF(IChar3=NI1.3,6,IF(IChar3=NI3.0,4,IF(IChar3=VI,5,IF(IChar3=EI,7,IF(IChar3=EI.64,3,8))))))*_TM3</f>
        <v>#N/A</v>
      </c>
      <c r="V779" t="str">
        <f>VLOOKUP(K779/Iset4,IDMTData,IF(IChar4=NI1.3,6,IF(IChar4=NI3.0,4,IF(IChar4=VI,5,IF(IChar4=EI,7,IF(IChar4=EI.64,3,8))))))*_TM4</f>
        <v>#N/A</v>
      </c>
      <c r="W779" t="str">
        <f>VLOOKUP(K779/Iset5,IDMTData,IF(IChar5=NI1.3,6,IF(IChar5=NI3.0,4,IF(IChar5=VI,5,IF(IChar5=EI,7,IF(IChar5=EI.64,3,8))))))*_TM5</f>
        <v>#N/A</v>
      </c>
      <c r="Z779" s="58" t="str">
        <f t="shared" si="1427"/>
        <v>#N/A</v>
      </c>
      <c r="AA779" s="58" t="str">
        <f t="shared" ref="AA779:AB779" si="1476">NA()</f>
        <v>#N/A</v>
      </c>
      <c r="AB779" s="58" t="str">
        <f t="shared" si="1476"/>
        <v>#N/A</v>
      </c>
    </row>
    <row r="780" ht="12.75" customHeight="1">
      <c r="K780" s="57">
        <v>22600.0</v>
      </c>
      <c r="L780" s="58" t="str">
        <f t="shared" ref="L780:P780" si="1477">IF(S780=S779,NA(),S780)</f>
        <v>#N/A</v>
      </c>
      <c r="M780" s="58" t="str">
        <f t="shared" si="1477"/>
        <v>#N/A</v>
      </c>
      <c r="N780" s="58" t="str">
        <f t="shared" si="1477"/>
        <v>#N/A</v>
      </c>
      <c r="O780" s="58" t="str">
        <f t="shared" si="1477"/>
        <v>#N/A</v>
      </c>
      <c r="P780" s="58" t="str">
        <f t="shared" si="1477"/>
        <v>#N/A</v>
      </c>
      <c r="Q780" s="58"/>
      <c r="S780" t="str">
        <f>VLOOKUP(K780/Iset1,IDMTData,IF(IChar1=NI1.3,6,IF(IChar1=NI3.0,4,IF(IChar1=VI,5,IF(IChar1=EI,7,IF(IChar1=EI.64,3,8))))))*_TM1</f>
        <v>0.2267356367</v>
      </c>
      <c r="T780" t="str">
        <f>VLOOKUP(K780/Iset2,IDMTData,IF(IChar2=NI1.3,6,IF(IChar2=NI3.0,4,IF(IChar2=VI,5,IF(IChar2=EI,7,IF(IChar2=EI.64,3,8))))))*_TM2</f>
        <v>0.2267356367</v>
      </c>
      <c r="U780" t="str">
        <f>VLOOKUP(K780/Iset3,IDMTData,IF(IChar3=NI1.3,6,IF(IChar3=NI3.0,4,IF(IChar3=VI,5,IF(IChar3=EI,7,IF(IChar3=EI.64,3,8))))))*_TM3</f>
        <v>#N/A</v>
      </c>
      <c r="V780" t="str">
        <f>VLOOKUP(K780/Iset4,IDMTData,IF(IChar4=NI1.3,6,IF(IChar4=NI3.0,4,IF(IChar4=VI,5,IF(IChar4=EI,7,IF(IChar4=EI.64,3,8))))))*_TM4</f>
        <v>#N/A</v>
      </c>
      <c r="W780" t="str">
        <f>VLOOKUP(K780/Iset5,IDMTData,IF(IChar5=NI1.3,6,IF(IChar5=NI3.0,4,IF(IChar5=VI,5,IF(IChar5=EI,7,IF(IChar5=EI.64,3,8))))))*_TM5</f>
        <v>#N/A</v>
      </c>
      <c r="Z780" s="58" t="str">
        <f t="shared" si="1427"/>
        <v>#N/A</v>
      </c>
      <c r="AA780" s="58" t="str">
        <f t="shared" ref="AA780:AB780" si="1478">NA()</f>
        <v>#N/A</v>
      </c>
      <c r="AB780" s="58" t="str">
        <f t="shared" si="1478"/>
        <v>#N/A</v>
      </c>
    </row>
    <row r="781" ht="12.75" customHeight="1">
      <c r="K781" s="57">
        <v>22700.0</v>
      </c>
      <c r="L781" s="58" t="str">
        <f t="shared" ref="L781:P781" si="1479">IF(S781=S780,NA(),S781)</f>
        <v>#N/A</v>
      </c>
      <c r="M781" s="58" t="str">
        <f t="shared" si="1479"/>
        <v>#N/A</v>
      </c>
      <c r="N781" s="58" t="str">
        <f t="shared" si="1479"/>
        <v>#N/A</v>
      </c>
      <c r="O781" s="58" t="str">
        <f t="shared" si="1479"/>
        <v>#N/A</v>
      </c>
      <c r="P781" s="58" t="str">
        <f t="shared" si="1479"/>
        <v>#N/A</v>
      </c>
      <c r="Q781" s="58"/>
      <c r="S781" t="str">
        <f>VLOOKUP(K781/Iset1,IDMTData,IF(IChar1=NI1.3,6,IF(IChar1=NI3.0,4,IF(IChar1=VI,5,IF(IChar1=EI,7,IF(IChar1=EI.64,3,8))))))*_TM1</f>
        <v>0.2267356367</v>
      </c>
      <c r="T781" t="str">
        <f>VLOOKUP(K781/Iset2,IDMTData,IF(IChar2=NI1.3,6,IF(IChar2=NI3.0,4,IF(IChar2=VI,5,IF(IChar2=EI,7,IF(IChar2=EI.64,3,8))))))*_TM2</f>
        <v>0.2267356367</v>
      </c>
      <c r="U781" t="str">
        <f>VLOOKUP(K781/Iset3,IDMTData,IF(IChar3=NI1.3,6,IF(IChar3=NI3.0,4,IF(IChar3=VI,5,IF(IChar3=EI,7,IF(IChar3=EI.64,3,8))))))*_TM3</f>
        <v>#N/A</v>
      </c>
      <c r="V781" t="str">
        <f>VLOOKUP(K781/Iset4,IDMTData,IF(IChar4=NI1.3,6,IF(IChar4=NI3.0,4,IF(IChar4=VI,5,IF(IChar4=EI,7,IF(IChar4=EI.64,3,8))))))*_TM4</f>
        <v>#N/A</v>
      </c>
      <c r="W781" t="str">
        <f>VLOOKUP(K781/Iset5,IDMTData,IF(IChar5=NI1.3,6,IF(IChar5=NI3.0,4,IF(IChar5=VI,5,IF(IChar5=EI,7,IF(IChar5=EI.64,3,8))))))*_TM5</f>
        <v>#N/A</v>
      </c>
      <c r="Z781" s="58" t="str">
        <f t="shared" si="1427"/>
        <v>#N/A</v>
      </c>
      <c r="AA781" s="58" t="str">
        <f t="shared" ref="AA781:AB781" si="1480">NA()</f>
        <v>#N/A</v>
      </c>
      <c r="AB781" s="58" t="str">
        <f t="shared" si="1480"/>
        <v>#N/A</v>
      </c>
    </row>
    <row r="782" ht="12.75" customHeight="1">
      <c r="K782" s="57">
        <v>22800.0</v>
      </c>
      <c r="L782" s="58" t="str">
        <f t="shared" ref="L782:P782" si="1481">IF(S782=S781,NA(),S782)</f>
        <v>#N/A</v>
      </c>
      <c r="M782" s="58" t="str">
        <f t="shared" si="1481"/>
        <v>#N/A</v>
      </c>
      <c r="N782" s="58" t="str">
        <f t="shared" si="1481"/>
        <v>#N/A</v>
      </c>
      <c r="O782" s="58" t="str">
        <f t="shared" si="1481"/>
        <v>#N/A</v>
      </c>
      <c r="P782" s="58" t="str">
        <f t="shared" si="1481"/>
        <v>#N/A</v>
      </c>
      <c r="Q782" s="58"/>
      <c r="S782" t="str">
        <f>VLOOKUP(K782/Iset1,IDMTData,IF(IChar1=NI1.3,6,IF(IChar1=NI3.0,4,IF(IChar1=VI,5,IF(IChar1=EI,7,IF(IChar1=EI.64,3,8))))))*_TM1</f>
        <v>0.2267356367</v>
      </c>
      <c r="T782" t="str">
        <f>VLOOKUP(K782/Iset2,IDMTData,IF(IChar2=NI1.3,6,IF(IChar2=NI3.0,4,IF(IChar2=VI,5,IF(IChar2=EI,7,IF(IChar2=EI.64,3,8))))))*_TM2</f>
        <v>0.2267356367</v>
      </c>
      <c r="U782" t="str">
        <f>VLOOKUP(K782/Iset3,IDMTData,IF(IChar3=NI1.3,6,IF(IChar3=NI3.0,4,IF(IChar3=VI,5,IF(IChar3=EI,7,IF(IChar3=EI.64,3,8))))))*_TM3</f>
        <v>#N/A</v>
      </c>
      <c r="V782" t="str">
        <f>VLOOKUP(K782/Iset4,IDMTData,IF(IChar4=NI1.3,6,IF(IChar4=NI3.0,4,IF(IChar4=VI,5,IF(IChar4=EI,7,IF(IChar4=EI.64,3,8))))))*_TM4</f>
        <v>#N/A</v>
      </c>
      <c r="W782" t="str">
        <f>VLOOKUP(K782/Iset5,IDMTData,IF(IChar5=NI1.3,6,IF(IChar5=NI3.0,4,IF(IChar5=VI,5,IF(IChar5=EI,7,IF(IChar5=EI.64,3,8))))))*_TM5</f>
        <v>#N/A</v>
      </c>
      <c r="Z782" s="58" t="str">
        <f t="shared" si="1427"/>
        <v>#N/A</v>
      </c>
      <c r="AA782" s="58" t="str">
        <f t="shared" ref="AA782:AB782" si="1482">NA()</f>
        <v>#N/A</v>
      </c>
      <c r="AB782" s="58" t="str">
        <f t="shared" si="1482"/>
        <v>#N/A</v>
      </c>
    </row>
    <row r="783" ht="12.75" customHeight="1">
      <c r="K783" s="57">
        <v>22900.0</v>
      </c>
      <c r="L783" s="58" t="str">
        <f t="shared" ref="L783:P783" si="1483">IF(S783=S782,NA(),S783)</f>
        <v>#N/A</v>
      </c>
      <c r="M783" s="58" t="str">
        <f t="shared" si="1483"/>
        <v>#N/A</v>
      </c>
      <c r="N783" s="58" t="str">
        <f t="shared" si="1483"/>
        <v>#N/A</v>
      </c>
      <c r="O783" s="58" t="str">
        <f t="shared" si="1483"/>
        <v>#N/A</v>
      </c>
      <c r="P783" s="58" t="str">
        <f t="shared" si="1483"/>
        <v>#N/A</v>
      </c>
      <c r="Q783" s="58"/>
      <c r="S783" t="str">
        <f>VLOOKUP(K783/Iset1,IDMTData,IF(IChar1=NI1.3,6,IF(IChar1=NI3.0,4,IF(IChar1=VI,5,IF(IChar1=EI,7,IF(IChar1=EI.64,3,8))))))*_TM1</f>
        <v>0.2267356367</v>
      </c>
      <c r="T783" t="str">
        <f>VLOOKUP(K783/Iset2,IDMTData,IF(IChar2=NI1.3,6,IF(IChar2=NI3.0,4,IF(IChar2=VI,5,IF(IChar2=EI,7,IF(IChar2=EI.64,3,8))))))*_TM2</f>
        <v>0.2267356367</v>
      </c>
      <c r="U783" t="str">
        <f>VLOOKUP(K783/Iset3,IDMTData,IF(IChar3=NI1.3,6,IF(IChar3=NI3.0,4,IF(IChar3=VI,5,IF(IChar3=EI,7,IF(IChar3=EI.64,3,8))))))*_TM3</f>
        <v>#N/A</v>
      </c>
      <c r="V783" t="str">
        <f>VLOOKUP(K783/Iset4,IDMTData,IF(IChar4=NI1.3,6,IF(IChar4=NI3.0,4,IF(IChar4=VI,5,IF(IChar4=EI,7,IF(IChar4=EI.64,3,8))))))*_TM4</f>
        <v>#N/A</v>
      </c>
      <c r="W783" t="str">
        <f>VLOOKUP(K783/Iset5,IDMTData,IF(IChar5=NI1.3,6,IF(IChar5=NI3.0,4,IF(IChar5=VI,5,IF(IChar5=EI,7,IF(IChar5=EI.64,3,8))))))*_TM5</f>
        <v>#N/A</v>
      </c>
      <c r="Z783" s="58" t="str">
        <f t="shared" si="1427"/>
        <v>#N/A</v>
      </c>
      <c r="AA783" s="58" t="str">
        <f t="shared" ref="AA783:AB783" si="1484">NA()</f>
        <v>#N/A</v>
      </c>
      <c r="AB783" s="58" t="str">
        <f t="shared" si="1484"/>
        <v>#N/A</v>
      </c>
    </row>
    <row r="784" ht="12.75" customHeight="1">
      <c r="K784" s="57">
        <v>23000.0</v>
      </c>
      <c r="L784" s="58" t="str">
        <f t="shared" ref="L784:P784" si="1485">IF(S784=S783,NA(),S784)</f>
        <v>#N/A</v>
      </c>
      <c r="M784" s="58" t="str">
        <f t="shared" si="1485"/>
        <v>#N/A</v>
      </c>
      <c r="N784" s="58" t="str">
        <f t="shared" si="1485"/>
        <v>#N/A</v>
      </c>
      <c r="O784" s="58" t="str">
        <f t="shared" si="1485"/>
        <v>#N/A</v>
      </c>
      <c r="P784" s="58" t="str">
        <f t="shared" si="1485"/>
        <v>#N/A</v>
      </c>
      <c r="Q784" s="58"/>
      <c r="S784" t="str">
        <f>VLOOKUP(K784/Iset1,IDMTData,IF(IChar1=NI1.3,6,IF(IChar1=NI3.0,4,IF(IChar1=VI,5,IF(IChar1=EI,7,IF(IChar1=EI.64,3,8))))))*_TM1</f>
        <v>0.2267356367</v>
      </c>
      <c r="T784" t="str">
        <f>VLOOKUP(K784/Iset2,IDMTData,IF(IChar2=NI1.3,6,IF(IChar2=NI3.0,4,IF(IChar2=VI,5,IF(IChar2=EI,7,IF(IChar2=EI.64,3,8))))))*_TM2</f>
        <v>0.2267356367</v>
      </c>
      <c r="U784" t="str">
        <f>VLOOKUP(K784/Iset3,IDMTData,IF(IChar3=NI1.3,6,IF(IChar3=NI3.0,4,IF(IChar3=VI,5,IF(IChar3=EI,7,IF(IChar3=EI.64,3,8))))))*_TM3</f>
        <v>#N/A</v>
      </c>
      <c r="V784" t="str">
        <f>VLOOKUP(K784/Iset4,IDMTData,IF(IChar4=NI1.3,6,IF(IChar4=NI3.0,4,IF(IChar4=VI,5,IF(IChar4=EI,7,IF(IChar4=EI.64,3,8))))))*_TM4</f>
        <v>#N/A</v>
      </c>
      <c r="W784" t="str">
        <f>VLOOKUP(K784/Iset5,IDMTData,IF(IChar5=NI1.3,6,IF(IChar5=NI3.0,4,IF(IChar5=VI,5,IF(IChar5=EI,7,IF(IChar5=EI.64,3,8))))))*_TM5</f>
        <v>#N/A</v>
      </c>
      <c r="Z784" s="58" t="str">
        <f t="shared" si="1427"/>
        <v>#N/A</v>
      </c>
      <c r="AA784" s="58" t="str">
        <f t="shared" ref="AA784:AB784" si="1486">NA()</f>
        <v>#N/A</v>
      </c>
      <c r="AB784" s="58" t="str">
        <f t="shared" si="1486"/>
        <v>#N/A</v>
      </c>
    </row>
    <row r="785" ht="12.75" customHeight="1">
      <c r="K785" s="57">
        <v>23100.0</v>
      </c>
      <c r="L785" s="58" t="str">
        <f t="shared" ref="L785:P785" si="1487">IF(S785=S784,NA(),S785)</f>
        <v>#N/A</v>
      </c>
      <c r="M785" s="58" t="str">
        <f t="shared" si="1487"/>
        <v>#N/A</v>
      </c>
      <c r="N785" s="58" t="str">
        <f t="shared" si="1487"/>
        <v>#N/A</v>
      </c>
      <c r="O785" s="58" t="str">
        <f t="shared" si="1487"/>
        <v>#N/A</v>
      </c>
      <c r="P785" s="58" t="str">
        <f t="shared" si="1487"/>
        <v>#N/A</v>
      </c>
      <c r="Q785" s="58"/>
      <c r="S785" t="str">
        <f>VLOOKUP(K785/Iset1,IDMTData,IF(IChar1=NI1.3,6,IF(IChar1=NI3.0,4,IF(IChar1=VI,5,IF(IChar1=EI,7,IF(IChar1=EI.64,3,8))))))*_TM1</f>
        <v>0.2267356367</v>
      </c>
      <c r="T785" t="str">
        <f>VLOOKUP(K785/Iset2,IDMTData,IF(IChar2=NI1.3,6,IF(IChar2=NI3.0,4,IF(IChar2=VI,5,IF(IChar2=EI,7,IF(IChar2=EI.64,3,8))))))*_TM2</f>
        <v>0.2267356367</v>
      </c>
      <c r="U785" t="str">
        <f>VLOOKUP(K785/Iset3,IDMTData,IF(IChar3=NI1.3,6,IF(IChar3=NI3.0,4,IF(IChar3=VI,5,IF(IChar3=EI,7,IF(IChar3=EI.64,3,8))))))*_TM3</f>
        <v>#N/A</v>
      </c>
      <c r="V785" t="str">
        <f>VLOOKUP(K785/Iset4,IDMTData,IF(IChar4=NI1.3,6,IF(IChar4=NI3.0,4,IF(IChar4=VI,5,IF(IChar4=EI,7,IF(IChar4=EI.64,3,8))))))*_TM4</f>
        <v>#N/A</v>
      </c>
      <c r="W785" t="str">
        <f>VLOOKUP(K785/Iset5,IDMTData,IF(IChar5=NI1.3,6,IF(IChar5=NI3.0,4,IF(IChar5=VI,5,IF(IChar5=EI,7,IF(IChar5=EI.64,3,8))))))*_TM5</f>
        <v>#N/A</v>
      </c>
      <c r="Z785" s="58" t="str">
        <f t="shared" si="1427"/>
        <v>#N/A</v>
      </c>
      <c r="AA785" s="58" t="str">
        <f t="shared" ref="AA785:AB785" si="1488">NA()</f>
        <v>#N/A</v>
      </c>
      <c r="AB785" s="58" t="str">
        <f t="shared" si="1488"/>
        <v>#N/A</v>
      </c>
    </row>
    <row r="786" ht="12.75" customHeight="1">
      <c r="K786" s="57">
        <v>23200.0</v>
      </c>
      <c r="L786" s="58" t="str">
        <f t="shared" ref="L786:P786" si="1489">IF(S786=S785,NA(),S786)</f>
        <v>#N/A</v>
      </c>
      <c r="M786" s="58" t="str">
        <f t="shared" si="1489"/>
        <v>#N/A</v>
      </c>
      <c r="N786" s="58" t="str">
        <f t="shared" si="1489"/>
        <v>#N/A</v>
      </c>
      <c r="O786" s="58" t="str">
        <f t="shared" si="1489"/>
        <v>#N/A</v>
      </c>
      <c r="P786" s="58" t="str">
        <f t="shared" si="1489"/>
        <v>#N/A</v>
      </c>
      <c r="Q786" s="58"/>
      <c r="S786" t="str">
        <f>VLOOKUP(K786/Iset1,IDMTData,IF(IChar1=NI1.3,6,IF(IChar1=NI3.0,4,IF(IChar1=VI,5,IF(IChar1=EI,7,IF(IChar1=EI.64,3,8))))))*_TM1</f>
        <v>0.2267356367</v>
      </c>
      <c r="T786" t="str">
        <f>VLOOKUP(K786/Iset2,IDMTData,IF(IChar2=NI1.3,6,IF(IChar2=NI3.0,4,IF(IChar2=VI,5,IF(IChar2=EI,7,IF(IChar2=EI.64,3,8))))))*_TM2</f>
        <v>0.2267356367</v>
      </c>
      <c r="U786" t="str">
        <f>VLOOKUP(K786/Iset3,IDMTData,IF(IChar3=NI1.3,6,IF(IChar3=NI3.0,4,IF(IChar3=VI,5,IF(IChar3=EI,7,IF(IChar3=EI.64,3,8))))))*_TM3</f>
        <v>#N/A</v>
      </c>
      <c r="V786" t="str">
        <f>VLOOKUP(K786/Iset4,IDMTData,IF(IChar4=NI1.3,6,IF(IChar4=NI3.0,4,IF(IChar4=VI,5,IF(IChar4=EI,7,IF(IChar4=EI.64,3,8))))))*_TM4</f>
        <v>#N/A</v>
      </c>
      <c r="W786" t="str">
        <f>VLOOKUP(K786/Iset5,IDMTData,IF(IChar5=NI1.3,6,IF(IChar5=NI3.0,4,IF(IChar5=VI,5,IF(IChar5=EI,7,IF(IChar5=EI.64,3,8))))))*_TM5</f>
        <v>#N/A</v>
      </c>
      <c r="Z786" s="58" t="str">
        <f t="shared" si="1427"/>
        <v>#N/A</v>
      </c>
      <c r="AA786" s="58" t="str">
        <f t="shared" ref="AA786:AB786" si="1490">NA()</f>
        <v>#N/A</v>
      </c>
      <c r="AB786" s="58" t="str">
        <f t="shared" si="1490"/>
        <v>#N/A</v>
      </c>
    </row>
    <row r="787" ht="12.75" customHeight="1">
      <c r="K787" s="57">
        <v>23300.0</v>
      </c>
      <c r="L787" s="58" t="str">
        <f t="shared" ref="L787:P787" si="1491">IF(S787=S786,NA(),S787)</f>
        <v>#N/A</v>
      </c>
      <c r="M787" s="58" t="str">
        <f t="shared" si="1491"/>
        <v>#N/A</v>
      </c>
      <c r="N787" s="58" t="str">
        <f t="shared" si="1491"/>
        <v>#N/A</v>
      </c>
      <c r="O787" s="58" t="str">
        <f t="shared" si="1491"/>
        <v>#N/A</v>
      </c>
      <c r="P787" s="58" t="str">
        <f t="shared" si="1491"/>
        <v>#N/A</v>
      </c>
      <c r="Q787" s="58"/>
      <c r="S787" t="str">
        <f>VLOOKUP(K787/Iset1,IDMTData,IF(IChar1=NI1.3,6,IF(IChar1=NI3.0,4,IF(IChar1=VI,5,IF(IChar1=EI,7,IF(IChar1=EI.64,3,8))))))*_TM1</f>
        <v>0.2267356367</v>
      </c>
      <c r="T787" t="str">
        <f>VLOOKUP(K787/Iset2,IDMTData,IF(IChar2=NI1.3,6,IF(IChar2=NI3.0,4,IF(IChar2=VI,5,IF(IChar2=EI,7,IF(IChar2=EI.64,3,8))))))*_TM2</f>
        <v>0.2267356367</v>
      </c>
      <c r="U787" t="str">
        <f>VLOOKUP(K787/Iset3,IDMTData,IF(IChar3=NI1.3,6,IF(IChar3=NI3.0,4,IF(IChar3=VI,5,IF(IChar3=EI,7,IF(IChar3=EI.64,3,8))))))*_TM3</f>
        <v>#N/A</v>
      </c>
      <c r="V787" t="str">
        <f>VLOOKUP(K787/Iset4,IDMTData,IF(IChar4=NI1.3,6,IF(IChar4=NI3.0,4,IF(IChar4=VI,5,IF(IChar4=EI,7,IF(IChar4=EI.64,3,8))))))*_TM4</f>
        <v>#N/A</v>
      </c>
      <c r="W787" t="str">
        <f>VLOOKUP(K787/Iset5,IDMTData,IF(IChar5=NI1.3,6,IF(IChar5=NI3.0,4,IF(IChar5=VI,5,IF(IChar5=EI,7,IF(IChar5=EI.64,3,8))))))*_TM5</f>
        <v>#N/A</v>
      </c>
      <c r="Z787" s="58" t="str">
        <f t="shared" si="1427"/>
        <v>#N/A</v>
      </c>
      <c r="AA787" s="58" t="str">
        <f t="shared" ref="AA787:AB787" si="1492">NA()</f>
        <v>#N/A</v>
      </c>
      <c r="AB787" s="58" t="str">
        <f t="shared" si="1492"/>
        <v>#N/A</v>
      </c>
    </row>
    <row r="788" ht="12.75" customHeight="1">
      <c r="K788" s="57">
        <v>23400.0</v>
      </c>
      <c r="L788" s="58" t="str">
        <f t="shared" ref="L788:P788" si="1493">IF(S788=S787,NA(),S788)</f>
        <v>#N/A</v>
      </c>
      <c r="M788" s="58" t="str">
        <f t="shared" si="1493"/>
        <v>#N/A</v>
      </c>
      <c r="N788" s="58" t="str">
        <f t="shared" si="1493"/>
        <v>#N/A</v>
      </c>
      <c r="O788" s="58" t="str">
        <f t="shared" si="1493"/>
        <v>#N/A</v>
      </c>
      <c r="P788" s="58" t="str">
        <f t="shared" si="1493"/>
        <v>#N/A</v>
      </c>
      <c r="Q788" s="58"/>
      <c r="S788" t="str">
        <f>VLOOKUP(K788/Iset1,IDMTData,IF(IChar1=NI1.3,6,IF(IChar1=NI3.0,4,IF(IChar1=VI,5,IF(IChar1=EI,7,IF(IChar1=EI.64,3,8))))))*_TM1</f>
        <v>0.2267356367</v>
      </c>
      <c r="T788" t="str">
        <f>VLOOKUP(K788/Iset2,IDMTData,IF(IChar2=NI1.3,6,IF(IChar2=NI3.0,4,IF(IChar2=VI,5,IF(IChar2=EI,7,IF(IChar2=EI.64,3,8))))))*_TM2</f>
        <v>0.2267356367</v>
      </c>
      <c r="U788" t="str">
        <f>VLOOKUP(K788/Iset3,IDMTData,IF(IChar3=NI1.3,6,IF(IChar3=NI3.0,4,IF(IChar3=VI,5,IF(IChar3=EI,7,IF(IChar3=EI.64,3,8))))))*_TM3</f>
        <v>#N/A</v>
      </c>
      <c r="V788" t="str">
        <f>VLOOKUP(K788/Iset4,IDMTData,IF(IChar4=NI1.3,6,IF(IChar4=NI3.0,4,IF(IChar4=VI,5,IF(IChar4=EI,7,IF(IChar4=EI.64,3,8))))))*_TM4</f>
        <v>#N/A</v>
      </c>
      <c r="W788" t="str">
        <f>VLOOKUP(K788/Iset5,IDMTData,IF(IChar5=NI1.3,6,IF(IChar5=NI3.0,4,IF(IChar5=VI,5,IF(IChar5=EI,7,IF(IChar5=EI.64,3,8))))))*_TM5</f>
        <v>#N/A</v>
      </c>
      <c r="Z788" s="58" t="str">
        <f t="shared" si="1427"/>
        <v>#N/A</v>
      </c>
      <c r="AA788" s="58" t="str">
        <f t="shared" ref="AA788:AB788" si="1494">NA()</f>
        <v>#N/A</v>
      </c>
      <c r="AB788" s="58" t="str">
        <f t="shared" si="1494"/>
        <v>#N/A</v>
      </c>
    </row>
    <row r="789" ht="12.75" customHeight="1">
      <c r="K789" s="57">
        <v>23500.0</v>
      </c>
      <c r="L789" s="58" t="str">
        <f t="shared" ref="L789:P789" si="1495">IF(S789=S788,NA(),S789)</f>
        <v>#N/A</v>
      </c>
      <c r="M789" s="58" t="str">
        <f t="shared" si="1495"/>
        <v>#N/A</v>
      </c>
      <c r="N789" s="58" t="str">
        <f t="shared" si="1495"/>
        <v>#N/A</v>
      </c>
      <c r="O789" s="58" t="str">
        <f t="shared" si="1495"/>
        <v>#N/A</v>
      </c>
      <c r="P789" s="58" t="str">
        <f t="shared" si="1495"/>
        <v>#N/A</v>
      </c>
      <c r="Q789" s="58"/>
      <c r="S789" t="str">
        <f>VLOOKUP(K789/Iset1,IDMTData,IF(IChar1=NI1.3,6,IF(IChar1=NI3.0,4,IF(IChar1=VI,5,IF(IChar1=EI,7,IF(IChar1=EI.64,3,8))))))*_TM1</f>
        <v>0.2267356367</v>
      </c>
      <c r="T789" t="str">
        <f>VLOOKUP(K789/Iset2,IDMTData,IF(IChar2=NI1.3,6,IF(IChar2=NI3.0,4,IF(IChar2=VI,5,IF(IChar2=EI,7,IF(IChar2=EI.64,3,8))))))*_TM2</f>
        <v>0.2267356367</v>
      </c>
      <c r="U789" t="str">
        <f>VLOOKUP(K789/Iset3,IDMTData,IF(IChar3=NI1.3,6,IF(IChar3=NI3.0,4,IF(IChar3=VI,5,IF(IChar3=EI,7,IF(IChar3=EI.64,3,8))))))*_TM3</f>
        <v>#N/A</v>
      </c>
      <c r="V789" t="str">
        <f>VLOOKUP(K789/Iset4,IDMTData,IF(IChar4=NI1.3,6,IF(IChar4=NI3.0,4,IF(IChar4=VI,5,IF(IChar4=EI,7,IF(IChar4=EI.64,3,8))))))*_TM4</f>
        <v>#N/A</v>
      </c>
      <c r="W789" t="str">
        <f>VLOOKUP(K789/Iset5,IDMTData,IF(IChar5=NI1.3,6,IF(IChar5=NI3.0,4,IF(IChar5=VI,5,IF(IChar5=EI,7,IF(IChar5=EI.64,3,8))))))*_TM5</f>
        <v>#N/A</v>
      </c>
      <c r="Z789" s="58" t="str">
        <f t="shared" si="1427"/>
        <v>#N/A</v>
      </c>
      <c r="AA789" s="58" t="str">
        <f t="shared" ref="AA789:AB789" si="1496">NA()</f>
        <v>#N/A</v>
      </c>
      <c r="AB789" s="58" t="str">
        <f t="shared" si="1496"/>
        <v>#N/A</v>
      </c>
    </row>
    <row r="790" ht="12.75" customHeight="1">
      <c r="K790" s="57">
        <v>23600.0</v>
      </c>
      <c r="L790" s="58" t="str">
        <f t="shared" ref="L790:P790" si="1497">IF(S790=S789,NA(),S790)</f>
        <v>#N/A</v>
      </c>
      <c r="M790" s="58" t="str">
        <f t="shared" si="1497"/>
        <v>#N/A</v>
      </c>
      <c r="N790" s="58" t="str">
        <f t="shared" si="1497"/>
        <v>#N/A</v>
      </c>
      <c r="O790" s="58" t="str">
        <f t="shared" si="1497"/>
        <v>#N/A</v>
      </c>
      <c r="P790" s="58" t="str">
        <f t="shared" si="1497"/>
        <v>#N/A</v>
      </c>
      <c r="Q790" s="58"/>
      <c r="S790" t="str">
        <f>VLOOKUP(K790/Iset1,IDMTData,IF(IChar1=NI1.3,6,IF(IChar1=NI3.0,4,IF(IChar1=VI,5,IF(IChar1=EI,7,IF(IChar1=EI.64,3,8))))))*_TM1</f>
        <v>0.2267356367</v>
      </c>
      <c r="T790" t="str">
        <f>VLOOKUP(K790/Iset2,IDMTData,IF(IChar2=NI1.3,6,IF(IChar2=NI3.0,4,IF(IChar2=VI,5,IF(IChar2=EI,7,IF(IChar2=EI.64,3,8))))))*_TM2</f>
        <v>0.2267356367</v>
      </c>
      <c r="U790" t="str">
        <f>VLOOKUP(K790/Iset3,IDMTData,IF(IChar3=NI1.3,6,IF(IChar3=NI3.0,4,IF(IChar3=VI,5,IF(IChar3=EI,7,IF(IChar3=EI.64,3,8))))))*_TM3</f>
        <v>#N/A</v>
      </c>
      <c r="V790" t="str">
        <f>VLOOKUP(K790/Iset4,IDMTData,IF(IChar4=NI1.3,6,IF(IChar4=NI3.0,4,IF(IChar4=VI,5,IF(IChar4=EI,7,IF(IChar4=EI.64,3,8))))))*_TM4</f>
        <v>#N/A</v>
      </c>
      <c r="W790" t="str">
        <f>VLOOKUP(K790/Iset5,IDMTData,IF(IChar5=NI1.3,6,IF(IChar5=NI3.0,4,IF(IChar5=VI,5,IF(IChar5=EI,7,IF(IChar5=EI.64,3,8))))))*_TM5</f>
        <v>#N/A</v>
      </c>
      <c r="Z790" s="58" t="str">
        <f t="shared" si="1427"/>
        <v>#N/A</v>
      </c>
      <c r="AA790" s="58" t="str">
        <f t="shared" ref="AA790:AB790" si="1498">NA()</f>
        <v>#N/A</v>
      </c>
      <c r="AB790" s="58" t="str">
        <f t="shared" si="1498"/>
        <v>#N/A</v>
      </c>
    </row>
    <row r="791" ht="12.75" customHeight="1">
      <c r="K791" s="57">
        <v>23700.0</v>
      </c>
      <c r="L791" s="58" t="str">
        <f t="shared" ref="L791:P791" si="1499">IF(S791=S790,NA(),S791)</f>
        <v>#N/A</v>
      </c>
      <c r="M791" s="58" t="str">
        <f t="shared" si="1499"/>
        <v>#N/A</v>
      </c>
      <c r="N791" s="58" t="str">
        <f t="shared" si="1499"/>
        <v>#N/A</v>
      </c>
      <c r="O791" s="58" t="str">
        <f t="shared" si="1499"/>
        <v>#N/A</v>
      </c>
      <c r="P791" s="58" t="str">
        <f t="shared" si="1499"/>
        <v>#N/A</v>
      </c>
      <c r="Q791" s="58"/>
      <c r="S791" t="str">
        <f>VLOOKUP(K791/Iset1,IDMTData,IF(IChar1=NI1.3,6,IF(IChar1=NI3.0,4,IF(IChar1=VI,5,IF(IChar1=EI,7,IF(IChar1=EI.64,3,8))))))*_TM1</f>
        <v>0.2267356367</v>
      </c>
      <c r="T791" t="str">
        <f>VLOOKUP(K791/Iset2,IDMTData,IF(IChar2=NI1.3,6,IF(IChar2=NI3.0,4,IF(IChar2=VI,5,IF(IChar2=EI,7,IF(IChar2=EI.64,3,8))))))*_TM2</f>
        <v>0.2267356367</v>
      </c>
      <c r="U791" t="str">
        <f>VLOOKUP(K791/Iset3,IDMTData,IF(IChar3=NI1.3,6,IF(IChar3=NI3.0,4,IF(IChar3=VI,5,IF(IChar3=EI,7,IF(IChar3=EI.64,3,8))))))*_TM3</f>
        <v>#N/A</v>
      </c>
      <c r="V791" t="str">
        <f>VLOOKUP(K791/Iset4,IDMTData,IF(IChar4=NI1.3,6,IF(IChar4=NI3.0,4,IF(IChar4=VI,5,IF(IChar4=EI,7,IF(IChar4=EI.64,3,8))))))*_TM4</f>
        <v>#N/A</v>
      </c>
      <c r="W791" t="str">
        <f>VLOOKUP(K791/Iset5,IDMTData,IF(IChar5=NI1.3,6,IF(IChar5=NI3.0,4,IF(IChar5=VI,5,IF(IChar5=EI,7,IF(IChar5=EI.64,3,8))))))*_TM5</f>
        <v>#N/A</v>
      </c>
      <c r="Z791" s="58" t="str">
        <f t="shared" si="1427"/>
        <v>#N/A</v>
      </c>
      <c r="AA791" s="58" t="str">
        <f t="shared" ref="AA791:AB791" si="1500">NA()</f>
        <v>#N/A</v>
      </c>
      <c r="AB791" s="58" t="str">
        <f t="shared" si="1500"/>
        <v>#N/A</v>
      </c>
    </row>
    <row r="792" ht="12.75" customHeight="1">
      <c r="K792" s="57">
        <v>23800.0</v>
      </c>
      <c r="L792" s="58" t="str">
        <f t="shared" ref="L792:P792" si="1501">IF(S792=S791,NA(),S792)</f>
        <v>#N/A</v>
      </c>
      <c r="M792" s="58" t="str">
        <f t="shared" si="1501"/>
        <v>#N/A</v>
      </c>
      <c r="N792" s="58" t="str">
        <f t="shared" si="1501"/>
        <v>#N/A</v>
      </c>
      <c r="O792" s="58" t="str">
        <f t="shared" si="1501"/>
        <v>#N/A</v>
      </c>
      <c r="P792" s="58" t="str">
        <f t="shared" si="1501"/>
        <v>#N/A</v>
      </c>
      <c r="Q792" s="58"/>
      <c r="S792" t="str">
        <f>VLOOKUP(K792/Iset1,IDMTData,IF(IChar1=NI1.3,6,IF(IChar1=NI3.0,4,IF(IChar1=VI,5,IF(IChar1=EI,7,IF(IChar1=EI.64,3,8))))))*_TM1</f>
        <v>0.2267356367</v>
      </c>
      <c r="T792" t="str">
        <f>VLOOKUP(K792/Iset2,IDMTData,IF(IChar2=NI1.3,6,IF(IChar2=NI3.0,4,IF(IChar2=VI,5,IF(IChar2=EI,7,IF(IChar2=EI.64,3,8))))))*_TM2</f>
        <v>0.2267356367</v>
      </c>
      <c r="U792" t="str">
        <f>VLOOKUP(K792/Iset3,IDMTData,IF(IChar3=NI1.3,6,IF(IChar3=NI3.0,4,IF(IChar3=VI,5,IF(IChar3=EI,7,IF(IChar3=EI.64,3,8))))))*_TM3</f>
        <v>#N/A</v>
      </c>
      <c r="V792" t="str">
        <f>VLOOKUP(K792/Iset4,IDMTData,IF(IChar4=NI1.3,6,IF(IChar4=NI3.0,4,IF(IChar4=VI,5,IF(IChar4=EI,7,IF(IChar4=EI.64,3,8))))))*_TM4</f>
        <v>#N/A</v>
      </c>
      <c r="W792" t="str">
        <f>VLOOKUP(K792/Iset5,IDMTData,IF(IChar5=NI1.3,6,IF(IChar5=NI3.0,4,IF(IChar5=VI,5,IF(IChar5=EI,7,IF(IChar5=EI.64,3,8))))))*_TM5</f>
        <v>#N/A</v>
      </c>
      <c r="Z792" s="58" t="str">
        <f t="shared" si="1427"/>
        <v>#N/A</v>
      </c>
      <c r="AA792" s="58" t="str">
        <f t="shared" ref="AA792:AB792" si="1502">NA()</f>
        <v>#N/A</v>
      </c>
      <c r="AB792" s="58" t="str">
        <f t="shared" si="1502"/>
        <v>#N/A</v>
      </c>
    </row>
    <row r="793" ht="12.75" customHeight="1">
      <c r="K793" s="57">
        <v>23900.0</v>
      </c>
      <c r="L793" s="58" t="str">
        <f t="shared" ref="L793:P793" si="1503">IF(S793=S792,NA(),S793)</f>
        <v>#N/A</v>
      </c>
      <c r="M793" s="58" t="str">
        <f t="shared" si="1503"/>
        <v>#N/A</v>
      </c>
      <c r="N793" s="58" t="str">
        <f t="shared" si="1503"/>
        <v>#N/A</v>
      </c>
      <c r="O793" s="58" t="str">
        <f t="shared" si="1503"/>
        <v>#N/A</v>
      </c>
      <c r="P793" s="58" t="str">
        <f t="shared" si="1503"/>
        <v>#N/A</v>
      </c>
      <c r="Q793" s="58"/>
      <c r="S793" t="str">
        <f>VLOOKUP(K793/Iset1,IDMTData,IF(IChar1=NI1.3,6,IF(IChar1=NI3.0,4,IF(IChar1=VI,5,IF(IChar1=EI,7,IF(IChar1=EI.64,3,8))))))*_TM1</f>
        <v>0.2267356367</v>
      </c>
      <c r="T793" t="str">
        <f>VLOOKUP(K793/Iset2,IDMTData,IF(IChar2=NI1.3,6,IF(IChar2=NI3.0,4,IF(IChar2=VI,5,IF(IChar2=EI,7,IF(IChar2=EI.64,3,8))))))*_TM2</f>
        <v>0.2267356367</v>
      </c>
      <c r="U793" t="str">
        <f>VLOOKUP(K793/Iset3,IDMTData,IF(IChar3=NI1.3,6,IF(IChar3=NI3.0,4,IF(IChar3=VI,5,IF(IChar3=EI,7,IF(IChar3=EI.64,3,8))))))*_TM3</f>
        <v>#N/A</v>
      </c>
      <c r="V793" t="str">
        <f>VLOOKUP(K793/Iset4,IDMTData,IF(IChar4=NI1.3,6,IF(IChar4=NI3.0,4,IF(IChar4=VI,5,IF(IChar4=EI,7,IF(IChar4=EI.64,3,8))))))*_TM4</f>
        <v>#N/A</v>
      </c>
      <c r="W793" t="str">
        <f>VLOOKUP(K793/Iset5,IDMTData,IF(IChar5=NI1.3,6,IF(IChar5=NI3.0,4,IF(IChar5=VI,5,IF(IChar5=EI,7,IF(IChar5=EI.64,3,8))))))*_TM5</f>
        <v>#N/A</v>
      </c>
      <c r="Z793" s="58" t="str">
        <f t="shared" si="1427"/>
        <v>#N/A</v>
      </c>
      <c r="AA793" s="58" t="str">
        <f t="shared" ref="AA793:AB793" si="1504">NA()</f>
        <v>#N/A</v>
      </c>
      <c r="AB793" s="58" t="str">
        <f t="shared" si="1504"/>
        <v>#N/A</v>
      </c>
    </row>
    <row r="794" ht="12.75" customHeight="1">
      <c r="K794" s="57">
        <v>24000.0</v>
      </c>
      <c r="L794" s="58" t="str">
        <f t="shared" ref="L794:P794" si="1505">IF(S794=S793,NA(),S794)</f>
        <v>#N/A</v>
      </c>
      <c r="M794" s="58" t="str">
        <f t="shared" si="1505"/>
        <v>#N/A</v>
      </c>
      <c r="N794" s="58" t="str">
        <f t="shared" si="1505"/>
        <v>#N/A</v>
      </c>
      <c r="O794" s="58" t="str">
        <f t="shared" si="1505"/>
        <v>#N/A</v>
      </c>
      <c r="P794" s="58" t="str">
        <f t="shared" si="1505"/>
        <v>#N/A</v>
      </c>
      <c r="Q794" s="58"/>
      <c r="S794" t="str">
        <f>VLOOKUP(K794/Iset1,IDMTData,IF(IChar1=NI1.3,6,IF(IChar1=NI3.0,4,IF(IChar1=VI,5,IF(IChar1=EI,7,IF(IChar1=EI.64,3,8))))))*_TM1</f>
        <v>0.2267356367</v>
      </c>
      <c r="T794" t="str">
        <f>VLOOKUP(K794/Iset2,IDMTData,IF(IChar2=NI1.3,6,IF(IChar2=NI3.0,4,IF(IChar2=VI,5,IF(IChar2=EI,7,IF(IChar2=EI.64,3,8))))))*_TM2</f>
        <v>0.2267356367</v>
      </c>
      <c r="U794" t="str">
        <f>VLOOKUP(K794/Iset3,IDMTData,IF(IChar3=NI1.3,6,IF(IChar3=NI3.0,4,IF(IChar3=VI,5,IF(IChar3=EI,7,IF(IChar3=EI.64,3,8))))))*_TM3</f>
        <v>#N/A</v>
      </c>
      <c r="V794" t="str">
        <f>VLOOKUP(K794/Iset4,IDMTData,IF(IChar4=NI1.3,6,IF(IChar4=NI3.0,4,IF(IChar4=VI,5,IF(IChar4=EI,7,IF(IChar4=EI.64,3,8))))))*_TM4</f>
        <v>#N/A</v>
      </c>
      <c r="W794" t="str">
        <f>VLOOKUP(K794/Iset5,IDMTData,IF(IChar5=NI1.3,6,IF(IChar5=NI3.0,4,IF(IChar5=VI,5,IF(IChar5=EI,7,IF(IChar5=EI.64,3,8))))))*_TM5</f>
        <v>#N/A</v>
      </c>
      <c r="Z794" s="58" t="str">
        <f t="shared" si="1427"/>
        <v>#N/A</v>
      </c>
      <c r="AA794" s="58" t="str">
        <f t="shared" ref="AA794:AB794" si="1506">NA()</f>
        <v>#N/A</v>
      </c>
      <c r="AB794" s="58" t="str">
        <f t="shared" si="1506"/>
        <v>#N/A</v>
      </c>
    </row>
    <row r="795" ht="12.75" customHeight="1">
      <c r="K795" s="57">
        <v>24100.0</v>
      </c>
      <c r="L795" s="58" t="str">
        <f t="shared" ref="L795:P795" si="1507">IF(S795=S794,NA(),S795)</f>
        <v>#N/A</v>
      </c>
      <c r="M795" s="58" t="str">
        <f t="shared" si="1507"/>
        <v>#N/A</v>
      </c>
      <c r="N795" s="58" t="str">
        <f t="shared" si="1507"/>
        <v>#N/A</v>
      </c>
      <c r="O795" s="58" t="str">
        <f t="shared" si="1507"/>
        <v>#N/A</v>
      </c>
      <c r="P795" s="58" t="str">
        <f t="shared" si="1507"/>
        <v>#N/A</v>
      </c>
      <c r="Q795" s="58"/>
      <c r="S795" t="str">
        <f>VLOOKUP(K795/Iset1,IDMTData,IF(IChar1=NI1.3,6,IF(IChar1=NI3.0,4,IF(IChar1=VI,5,IF(IChar1=EI,7,IF(IChar1=EI.64,3,8))))))*_TM1</f>
        <v>0.2267356367</v>
      </c>
      <c r="T795" t="str">
        <f>VLOOKUP(K795/Iset2,IDMTData,IF(IChar2=NI1.3,6,IF(IChar2=NI3.0,4,IF(IChar2=VI,5,IF(IChar2=EI,7,IF(IChar2=EI.64,3,8))))))*_TM2</f>
        <v>0.2267356367</v>
      </c>
      <c r="U795" t="str">
        <f>VLOOKUP(K795/Iset3,IDMTData,IF(IChar3=NI1.3,6,IF(IChar3=NI3.0,4,IF(IChar3=VI,5,IF(IChar3=EI,7,IF(IChar3=EI.64,3,8))))))*_TM3</f>
        <v>#N/A</v>
      </c>
      <c r="V795" t="str">
        <f>VLOOKUP(K795/Iset4,IDMTData,IF(IChar4=NI1.3,6,IF(IChar4=NI3.0,4,IF(IChar4=VI,5,IF(IChar4=EI,7,IF(IChar4=EI.64,3,8))))))*_TM4</f>
        <v>#N/A</v>
      </c>
      <c r="W795" t="str">
        <f>VLOOKUP(K795/Iset5,IDMTData,IF(IChar5=NI1.3,6,IF(IChar5=NI3.0,4,IF(IChar5=VI,5,IF(IChar5=EI,7,IF(IChar5=EI.64,3,8))))))*_TM5</f>
        <v>#N/A</v>
      </c>
      <c r="Z795" s="58" t="str">
        <f t="shared" si="1427"/>
        <v>#N/A</v>
      </c>
      <c r="AA795" s="58" t="str">
        <f t="shared" ref="AA795:AB795" si="1508">NA()</f>
        <v>#N/A</v>
      </c>
      <c r="AB795" s="58" t="str">
        <f t="shared" si="1508"/>
        <v>#N/A</v>
      </c>
    </row>
    <row r="796" ht="12.75" customHeight="1">
      <c r="K796" s="57">
        <v>24200.0</v>
      </c>
      <c r="L796" s="58" t="str">
        <f t="shared" ref="L796:P796" si="1509">IF(S796=S795,NA(),S796)</f>
        <v>#N/A</v>
      </c>
      <c r="M796" s="58" t="str">
        <f t="shared" si="1509"/>
        <v>#N/A</v>
      </c>
      <c r="N796" s="58" t="str">
        <f t="shared" si="1509"/>
        <v>#N/A</v>
      </c>
      <c r="O796" s="58" t="str">
        <f t="shared" si="1509"/>
        <v>#N/A</v>
      </c>
      <c r="P796" s="58" t="str">
        <f t="shared" si="1509"/>
        <v>#N/A</v>
      </c>
      <c r="Q796" s="58"/>
      <c r="S796" t="str">
        <f>VLOOKUP(K796/Iset1,IDMTData,IF(IChar1=NI1.3,6,IF(IChar1=NI3.0,4,IF(IChar1=VI,5,IF(IChar1=EI,7,IF(IChar1=EI.64,3,8))))))*_TM1</f>
        <v>0.2267356367</v>
      </c>
      <c r="T796" t="str">
        <f>VLOOKUP(K796/Iset2,IDMTData,IF(IChar2=NI1.3,6,IF(IChar2=NI3.0,4,IF(IChar2=VI,5,IF(IChar2=EI,7,IF(IChar2=EI.64,3,8))))))*_TM2</f>
        <v>0.2267356367</v>
      </c>
      <c r="U796" t="str">
        <f>VLOOKUP(K796/Iset3,IDMTData,IF(IChar3=NI1.3,6,IF(IChar3=NI3.0,4,IF(IChar3=VI,5,IF(IChar3=EI,7,IF(IChar3=EI.64,3,8))))))*_TM3</f>
        <v>#N/A</v>
      </c>
      <c r="V796" t="str">
        <f>VLOOKUP(K796/Iset4,IDMTData,IF(IChar4=NI1.3,6,IF(IChar4=NI3.0,4,IF(IChar4=VI,5,IF(IChar4=EI,7,IF(IChar4=EI.64,3,8))))))*_TM4</f>
        <v>#N/A</v>
      </c>
      <c r="W796" t="str">
        <f>VLOOKUP(K796/Iset5,IDMTData,IF(IChar5=NI1.3,6,IF(IChar5=NI3.0,4,IF(IChar5=VI,5,IF(IChar5=EI,7,IF(IChar5=EI.64,3,8))))))*_TM5</f>
        <v>#N/A</v>
      </c>
      <c r="Z796" s="58" t="str">
        <f t="shared" si="1427"/>
        <v>#N/A</v>
      </c>
      <c r="AA796" s="58" t="str">
        <f t="shared" ref="AA796:AB796" si="1510">NA()</f>
        <v>#N/A</v>
      </c>
      <c r="AB796" s="58" t="str">
        <f t="shared" si="1510"/>
        <v>#N/A</v>
      </c>
    </row>
    <row r="797" ht="12.75" customHeight="1">
      <c r="K797" s="57">
        <v>24300.0</v>
      </c>
      <c r="L797" s="58" t="str">
        <f t="shared" ref="L797:P797" si="1511">IF(S797=S796,NA(),S797)</f>
        <v>#N/A</v>
      </c>
      <c r="M797" s="58" t="str">
        <f t="shared" si="1511"/>
        <v>#N/A</v>
      </c>
      <c r="N797" s="58" t="str">
        <f t="shared" si="1511"/>
        <v>#N/A</v>
      </c>
      <c r="O797" s="58" t="str">
        <f t="shared" si="1511"/>
        <v>#N/A</v>
      </c>
      <c r="P797" s="58" t="str">
        <f t="shared" si="1511"/>
        <v>#N/A</v>
      </c>
      <c r="Q797" s="58"/>
      <c r="S797" t="str">
        <f>VLOOKUP(K797/Iset1,IDMTData,IF(IChar1=NI1.3,6,IF(IChar1=NI3.0,4,IF(IChar1=VI,5,IF(IChar1=EI,7,IF(IChar1=EI.64,3,8))))))*_TM1</f>
        <v>0.2267356367</v>
      </c>
      <c r="T797" t="str">
        <f>VLOOKUP(K797/Iset2,IDMTData,IF(IChar2=NI1.3,6,IF(IChar2=NI3.0,4,IF(IChar2=VI,5,IF(IChar2=EI,7,IF(IChar2=EI.64,3,8))))))*_TM2</f>
        <v>0.2267356367</v>
      </c>
      <c r="U797" t="str">
        <f>VLOOKUP(K797/Iset3,IDMTData,IF(IChar3=NI1.3,6,IF(IChar3=NI3.0,4,IF(IChar3=VI,5,IF(IChar3=EI,7,IF(IChar3=EI.64,3,8))))))*_TM3</f>
        <v>#N/A</v>
      </c>
      <c r="V797" t="str">
        <f>VLOOKUP(K797/Iset4,IDMTData,IF(IChar4=NI1.3,6,IF(IChar4=NI3.0,4,IF(IChar4=VI,5,IF(IChar4=EI,7,IF(IChar4=EI.64,3,8))))))*_TM4</f>
        <v>#N/A</v>
      </c>
      <c r="W797" t="str">
        <f>VLOOKUP(K797/Iset5,IDMTData,IF(IChar5=NI1.3,6,IF(IChar5=NI3.0,4,IF(IChar5=VI,5,IF(IChar5=EI,7,IF(IChar5=EI.64,3,8))))))*_TM5</f>
        <v>#N/A</v>
      </c>
      <c r="Z797" s="58" t="str">
        <f t="shared" si="1427"/>
        <v>#N/A</v>
      </c>
      <c r="AA797" s="58" t="str">
        <f t="shared" ref="AA797:AB797" si="1512">NA()</f>
        <v>#N/A</v>
      </c>
      <c r="AB797" s="58" t="str">
        <f t="shared" si="1512"/>
        <v>#N/A</v>
      </c>
    </row>
    <row r="798" ht="12.75" customHeight="1">
      <c r="K798" s="57">
        <v>24400.0</v>
      </c>
      <c r="L798" s="58" t="str">
        <f t="shared" ref="L798:P798" si="1513">IF(S798=S797,NA(),S798)</f>
        <v>#N/A</v>
      </c>
      <c r="M798" s="58" t="str">
        <f t="shared" si="1513"/>
        <v>#N/A</v>
      </c>
      <c r="N798" s="58" t="str">
        <f t="shared" si="1513"/>
        <v>#N/A</v>
      </c>
      <c r="O798" s="58" t="str">
        <f t="shared" si="1513"/>
        <v>#N/A</v>
      </c>
      <c r="P798" s="58" t="str">
        <f t="shared" si="1513"/>
        <v>#N/A</v>
      </c>
      <c r="Q798" s="58"/>
      <c r="S798" t="str">
        <f>VLOOKUP(K798/Iset1,IDMTData,IF(IChar1=NI1.3,6,IF(IChar1=NI3.0,4,IF(IChar1=VI,5,IF(IChar1=EI,7,IF(IChar1=EI.64,3,8))))))*_TM1</f>
        <v>0.2267356367</v>
      </c>
      <c r="T798" t="str">
        <f>VLOOKUP(K798/Iset2,IDMTData,IF(IChar2=NI1.3,6,IF(IChar2=NI3.0,4,IF(IChar2=VI,5,IF(IChar2=EI,7,IF(IChar2=EI.64,3,8))))))*_TM2</f>
        <v>0.2267356367</v>
      </c>
      <c r="U798" t="str">
        <f>VLOOKUP(K798/Iset3,IDMTData,IF(IChar3=NI1.3,6,IF(IChar3=NI3.0,4,IF(IChar3=VI,5,IF(IChar3=EI,7,IF(IChar3=EI.64,3,8))))))*_TM3</f>
        <v>#N/A</v>
      </c>
      <c r="V798" t="str">
        <f>VLOOKUP(K798/Iset4,IDMTData,IF(IChar4=NI1.3,6,IF(IChar4=NI3.0,4,IF(IChar4=VI,5,IF(IChar4=EI,7,IF(IChar4=EI.64,3,8))))))*_TM4</f>
        <v>#N/A</v>
      </c>
      <c r="W798" t="str">
        <f>VLOOKUP(K798/Iset5,IDMTData,IF(IChar5=NI1.3,6,IF(IChar5=NI3.0,4,IF(IChar5=VI,5,IF(IChar5=EI,7,IF(IChar5=EI.64,3,8))))))*_TM5</f>
        <v>#N/A</v>
      </c>
      <c r="Z798" s="58" t="str">
        <f t="shared" si="1427"/>
        <v>#N/A</v>
      </c>
      <c r="AA798" s="58" t="str">
        <f t="shared" ref="AA798:AB798" si="1514">NA()</f>
        <v>#N/A</v>
      </c>
      <c r="AB798" s="58" t="str">
        <f t="shared" si="1514"/>
        <v>#N/A</v>
      </c>
    </row>
    <row r="799" ht="12.75" customHeight="1">
      <c r="K799" s="57">
        <v>24500.0</v>
      </c>
      <c r="L799" s="58" t="str">
        <f t="shared" ref="L799:P799" si="1515">IF(S799=S798,NA(),S799)</f>
        <v>#N/A</v>
      </c>
      <c r="M799" s="58" t="str">
        <f t="shared" si="1515"/>
        <v>#N/A</v>
      </c>
      <c r="N799" s="58" t="str">
        <f t="shared" si="1515"/>
        <v>#N/A</v>
      </c>
      <c r="O799" s="58" t="str">
        <f t="shared" si="1515"/>
        <v>#N/A</v>
      </c>
      <c r="P799" s="58" t="str">
        <f t="shared" si="1515"/>
        <v>#N/A</v>
      </c>
      <c r="Q799" s="58"/>
      <c r="S799" t="str">
        <f>VLOOKUP(K799/Iset1,IDMTData,IF(IChar1=NI1.3,6,IF(IChar1=NI3.0,4,IF(IChar1=VI,5,IF(IChar1=EI,7,IF(IChar1=EI.64,3,8))))))*_TM1</f>
        <v>0.2267356367</v>
      </c>
      <c r="T799" t="str">
        <f>VLOOKUP(K799/Iset2,IDMTData,IF(IChar2=NI1.3,6,IF(IChar2=NI3.0,4,IF(IChar2=VI,5,IF(IChar2=EI,7,IF(IChar2=EI.64,3,8))))))*_TM2</f>
        <v>0.2267356367</v>
      </c>
      <c r="U799" t="str">
        <f>VLOOKUP(K799/Iset3,IDMTData,IF(IChar3=NI1.3,6,IF(IChar3=NI3.0,4,IF(IChar3=VI,5,IF(IChar3=EI,7,IF(IChar3=EI.64,3,8))))))*_TM3</f>
        <v>#N/A</v>
      </c>
      <c r="V799" t="str">
        <f>VLOOKUP(K799/Iset4,IDMTData,IF(IChar4=NI1.3,6,IF(IChar4=NI3.0,4,IF(IChar4=VI,5,IF(IChar4=EI,7,IF(IChar4=EI.64,3,8))))))*_TM4</f>
        <v>#N/A</v>
      </c>
      <c r="W799" t="str">
        <f>VLOOKUP(K799/Iset5,IDMTData,IF(IChar5=NI1.3,6,IF(IChar5=NI3.0,4,IF(IChar5=VI,5,IF(IChar5=EI,7,IF(IChar5=EI.64,3,8))))))*_TM5</f>
        <v>#N/A</v>
      </c>
      <c r="Z799" s="58" t="str">
        <f t="shared" si="1427"/>
        <v>#N/A</v>
      </c>
      <c r="AA799" s="58" t="str">
        <f t="shared" ref="AA799:AB799" si="1516">NA()</f>
        <v>#N/A</v>
      </c>
      <c r="AB799" s="58" t="str">
        <f t="shared" si="1516"/>
        <v>#N/A</v>
      </c>
    </row>
    <row r="800" ht="12.75" customHeight="1">
      <c r="K800" s="57">
        <v>24600.0</v>
      </c>
      <c r="L800" s="58" t="str">
        <f t="shared" ref="L800:P800" si="1517">IF(S800=S799,NA(),S800)</f>
        <v>#N/A</v>
      </c>
      <c r="M800" s="58" t="str">
        <f t="shared" si="1517"/>
        <v>#N/A</v>
      </c>
      <c r="N800" s="58" t="str">
        <f t="shared" si="1517"/>
        <v>#N/A</v>
      </c>
      <c r="O800" s="58" t="str">
        <f t="shared" si="1517"/>
        <v>#N/A</v>
      </c>
      <c r="P800" s="58" t="str">
        <f t="shared" si="1517"/>
        <v>#N/A</v>
      </c>
      <c r="Q800" s="58"/>
      <c r="S800" t="str">
        <f>VLOOKUP(K800/Iset1,IDMTData,IF(IChar1=NI1.3,6,IF(IChar1=NI3.0,4,IF(IChar1=VI,5,IF(IChar1=EI,7,IF(IChar1=EI.64,3,8))))))*_TM1</f>
        <v>0.2267356367</v>
      </c>
      <c r="T800" t="str">
        <f>VLOOKUP(K800/Iset2,IDMTData,IF(IChar2=NI1.3,6,IF(IChar2=NI3.0,4,IF(IChar2=VI,5,IF(IChar2=EI,7,IF(IChar2=EI.64,3,8))))))*_TM2</f>
        <v>0.2267356367</v>
      </c>
      <c r="U800" t="str">
        <f>VLOOKUP(K800/Iset3,IDMTData,IF(IChar3=NI1.3,6,IF(IChar3=NI3.0,4,IF(IChar3=VI,5,IF(IChar3=EI,7,IF(IChar3=EI.64,3,8))))))*_TM3</f>
        <v>#N/A</v>
      </c>
      <c r="V800" t="str">
        <f>VLOOKUP(K800/Iset4,IDMTData,IF(IChar4=NI1.3,6,IF(IChar4=NI3.0,4,IF(IChar4=VI,5,IF(IChar4=EI,7,IF(IChar4=EI.64,3,8))))))*_TM4</f>
        <v>#N/A</v>
      </c>
      <c r="W800" t="str">
        <f>VLOOKUP(K800/Iset5,IDMTData,IF(IChar5=NI1.3,6,IF(IChar5=NI3.0,4,IF(IChar5=VI,5,IF(IChar5=EI,7,IF(IChar5=EI.64,3,8))))))*_TM5</f>
        <v>#N/A</v>
      </c>
      <c r="Z800" s="58" t="str">
        <f t="shared" si="1427"/>
        <v>#N/A</v>
      </c>
      <c r="AA800" s="58" t="str">
        <f t="shared" ref="AA800:AB800" si="1518">NA()</f>
        <v>#N/A</v>
      </c>
      <c r="AB800" s="58" t="str">
        <f t="shared" si="1518"/>
        <v>#N/A</v>
      </c>
    </row>
    <row r="801" ht="12.75" customHeight="1">
      <c r="K801" s="57">
        <v>24700.0</v>
      </c>
      <c r="L801" s="58" t="str">
        <f t="shared" ref="L801:P801" si="1519">IF(S801=S800,NA(),S801)</f>
        <v>#N/A</v>
      </c>
      <c r="M801" s="58" t="str">
        <f t="shared" si="1519"/>
        <v>#N/A</v>
      </c>
      <c r="N801" s="58" t="str">
        <f t="shared" si="1519"/>
        <v>#N/A</v>
      </c>
      <c r="O801" s="58" t="str">
        <f t="shared" si="1519"/>
        <v>#N/A</v>
      </c>
      <c r="P801" s="58" t="str">
        <f t="shared" si="1519"/>
        <v>#N/A</v>
      </c>
      <c r="Q801" s="58"/>
      <c r="S801" t="str">
        <f>VLOOKUP(K801/Iset1,IDMTData,IF(IChar1=NI1.3,6,IF(IChar1=NI3.0,4,IF(IChar1=VI,5,IF(IChar1=EI,7,IF(IChar1=EI.64,3,8))))))*_TM1</f>
        <v>0.2267356367</v>
      </c>
      <c r="T801" t="str">
        <f>VLOOKUP(K801/Iset2,IDMTData,IF(IChar2=NI1.3,6,IF(IChar2=NI3.0,4,IF(IChar2=VI,5,IF(IChar2=EI,7,IF(IChar2=EI.64,3,8))))))*_TM2</f>
        <v>0.2267356367</v>
      </c>
      <c r="U801" t="str">
        <f>VLOOKUP(K801/Iset3,IDMTData,IF(IChar3=NI1.3,6,IF(IChar3=NI3.0,4,IF(IChar3=VI,5,IF(IChar3=EI,7,IF(IChar3=EI.64,3,8))))))*_TM3</f>
        <v>#N/A</v>
      </c>
      <c r="V801" t="str">
        <f>VLOOKUP(K801/Iset4,IDMTData,IF(IChar4=NI1.3,6,IF(IChar4=NI3.0,4,IF(IChar4=VI,5,IF(IChar4=EI,7,IF(IChar4=EI.64,3,8))))))*_TM4</f>
        <v>#N/A</v>
      </c>
      <c r="W801" t="str">
        <f>VLOOKUP(K801/Iset5,IDMTData,IF(IChar5=NI1.3,6,IF(IChar5=NI3.0,4,IF(IChar5=VI,5,IF(IChar5=EI,7,IF(IChar5=EI.64,3,8))))))*_TM5</f>
        <v>#N/A</v>
      </c>
      <c r="Z801" s="58" t="str">
        <f t="shared" si="1427"/>
        <v>#N/A</v>
      </c>
      <c r="AA801" s="58" t="str">
        <f t="shared" ref="AA801:AB801" si="1520">NA()</f>
        <v>#N/A</v>
      </c>
      <c r="AB801" s="58" t="str">
        <f t="shared" si="1520"/>
        <v>#N/A</v>
      </c>
    </row>
    <row r="802" ht="12.75" customHeight="1">
      <c r="K802" s="57">
        <v>24800.0</v>
      </c>
      <c r="L802" s="58" t="str">
        <f t="shared" ref="L802:P802" si="1521">IF(S802=S801,NA(),S802)</f>
        <v>#N/A</v>
      </c>
      <c r="M802" s="58" t="str">
        <f t="shared" si="1521"/>
        <v>#N/A</v>
      </c>
      <c r="N802" s="58" t="str">
        <f t="shared" si="1521"/>
        <v>#N/A</v>
      </c>
      <c r="O802" s="58" t="str">
        <f t="shared" si="1521"/>
        <v>#N/A</v>
      </c>
      <c r="P802" s="58" t="str">
        <f t="shared" si="1521"/>
        <v>#N/A</v>
      </c>
      <c r="Q802" s="58"/>
      <c r="S802" t="str">
        <f>VLOOKUP(K802/Iset1,IDMTData,IF(IChar1=NI1.3,6,IF(IChar1=NI3.0,4,IF(IChar1=VI,5,IF(IChar1=EI,7,IF(IChar1=EI.64,3,8))))))*_TM1</f>
        <v>0.2267356367</v>
      </c>
      <c r="T802" t="str">
        <f>VLOOKUP(K802/Iset2,IDMTData,IF(IChar2=NI1.3,6,IF(IChar2=NI3.0,4,IF(IChar2=VI,5,IF(IChar2=EI,7,IF(IChar2=EI.64,3,8))))))*_TM2</f>
        <v>0.2267356367</v>
      </c>
      <c r="U802" t="str">
        <f>VLOOKUP(K802/Iset3,IDMTData,IF(IChar3=NI1.3,6,IF(IChar3=NI3.0,4,IF(IChar3=VI,5,IF(IChar3=EI,7,IF(IChar3=EI.64,3,8))))))*_TM3</f>
        <v>#N/A</v>
      </c>
      <c r="V802" t="str">
        <f>VLOOKUP(K802/Iset4,IDMTData,IF(IChar4=NI1.3,6,IF(IChar4=NI3.0,4,IF(IChar4=VI,5,IF(IChar4=EI,7,IF(IChar4=EI.64,3,8))))))*_TM4</f>
        <v>#N/A</v>
      </c>
      <c r="W802" t="str">
        <f>VLOOKUP(K802/Iset5,IDMTData,IF(IChar5=NI1.3,6,IF(IChar5=NI3.0,4,IF(IChar5=VI,5,IF(IChar5=EI,7,IF(IChar5=EI.64,3,8))))))*_TM5</f>
        <v>#N/A</v>
      </c>
      <c r="Z802" s="58" t="str">
        <f t="shared" si="1427"/>
        <v>#N/A</v>
      </c>
      <c r="AA802" s="58" t="str">
        <f t="shared" ref="AA802:AB802" si="1522">NA()</f>
        <v>#N/A</v>
      </c>
      <c r="AB802" s="58" t="str">
        <f t="shared" si="1522"/>
        <v>#N/A</v>
      </c>
    </row>
    <row r="803" ht="12.75" customHeight="1">
      <c r="K803" s="57">
        <v>24900.0</v>
      </c>
      <c r="L803" s="58" t="str">
        <f t="shared" ref="L803:P803" si="1523">IF(S803=S802,NA(),S803)</f>
        <v>#N/A</v>
      </c>
      <c r="M803" s="58" t="str">
        <f t="shared" si="1523"/>
        <v>#N/A</v>
      </c>
      <c r="N803" s="58" t="str">
        <f t="shared" si="1523"/>
        <v>#N/A</v>
      </c>
      <c r="O803" s="58" t="str">
        <f t="shared" si="1523"/>
        <v>#N/A</v>
      </c>
      <c r="P803" s="58" t="str">
        <f t="shared" si="1523"/>
        <v>#N/A</v>
      </c>
      <c r="Q803" s="58"/>
      <c r="S803" t="str">
        <f>VLOOKUP(K803/Iset1,IDMTData,IF(IChar1=NI1.3,6,IF(IChar1=NI3.0,4,IF(IChar1=VI,5,IF(IChar1=EI,7,IF(IChar1=EI.64,3,8))))))*_TM1</f>
        <v>0.2267356367</v>
      </c>
      <c r="T803" t="str">
        <f>VLOOKUP(K803/Iset2,IDMTData,IF(IChar2=NI1.3,6,IF(IChar2=NI3.0,4,IF(IChar2=VI,5,IF(IChar2=EI,7,IF(IChar2=EI.64,3,8))))))*_TM2</f>
        <v>0.2267356367</v>
      </c>
      <c r="U803" t="str">
        <f>VLOOKUP(K803/Iset3,IDMTData,IF(IChar3=NI1.3,6,IF(IChar3=NI3.0,4,IF(IChar3=VI,5,IF(IChar3=EI,7,IF(IChar3=EI.64,3,8))))))*_TM3</f>
        <v>#N/A</v>
      </c>
      <c r="V803" t="str">
        <f>VLOOKUP(K803/Iset4,IDMTData,IF(IChar4=NI1.3,6,IF(IChar4=NI3.0,4,IF(IChar4=VI,5,IF(IChar4=EI,7,IF(IChar4=EI.64,3,8))))))*_TM4</f>
        <v>#N/A</v>
      </c>
      <c r="W803" t="str">
        <f>VLOOKUP(K803/Iset5,IDMTData,IF(IChar5=NI1.3,6,IF(IChar5=NI3.0,4,IF(IChar5=VI,5,IF(IChar5=EI,7,IF(IChar5=EI.64,3,8))))))*_TM5</f>
        <v>#N/A</v>
      </c>
      <c r="Z803" s="58" t="str">
        <f t="shared" si="1427"/>
        <v>#N/A</v>
      </c>
      <c r="AA803" s="58" t="str">
        <f t="shared" ref="AA803:AB803" si="1524">NA()</f>
        <v>#N/A</v>
      </c>
      <c r="AB803" s="58" t="str">
        <f t="shared" si="1524"/>
        <v>#N/A</v>
      </c>
    </row>
    <row r="804" ht="12.75" customHeight="1">
      <c r="K804" s="57">
        <v>25000.0</v>
      </c>
      <c r="L804" s="58" t="str">
        <f t="shared" ref="L804:P804" si="1525">IF(S804=S803,NA(),S804)</f>
        <v>#N/A</v>
      </c>
      <c r="M804" s="58" t="str">
        <f t="shared" si="1525"/>
        <v>#N/A</v>
      </c>
      <c r="N804" s="58" t="str">
        <f t="shared" si="1525"/>
        <v>#N/A</v>
      </c>
      <c r="O804" s="58" t="str">
        <f t="shared" si="1525"/>
        <v>#N/A</v>
      </c>
      <c r="P804" s="58" t="str">
        <f t="shared" si="1525"/>
        <v>#N/A</v>
      </c>
      <c r="Q804" s="58"/>
      <c r="S804" t="str">
        <f>VLOOKUP(K804/Iset1,IDMTData,IF(IChar1=NI1.3,6,IF(IChar1=NI3.0,4,IF(IChar1=VI,5,IF(IChar1=EI,7,IF(IChar1=EI.64,3,8))))))*_TM1</f>
        <v>0.2267356367</v>
      </c>
      <c r="T804" t="str">
        <f>VLOOKUP(K804/Iset2,IDMTData,IF(IChar2=NI1.3,6,IF(IChar2=NI3.0,4,IF(IChar2=VI,5,IF(IChar2=EI,7,IF(IChar2=EI.64,3,8))))))*_TM2</f>
        <v>0.2267356367</v>
      </c>
      <c r="U804" t="str">
        <f>VLOOKUP(K804/Iset3,IDMTData,IF(IChar3=NI1.3,6,IF(IChar3=NI3.0,4,IF(IChar3=VI,5,IF(IChar3=EI,7,IF(IChar3=EI.64,3,8))))))*_TM3</f>
        <v>#N/A</v>
      </c>
      <c r="V804" t="str">
        <f>VLOOKUP(K804/Iset4,IDMTData,IF(IChar4=NI1.3,6,IF(IChar4=NI3.0,4,IF(IChar4=VI,5,IF(IChar4=EI,7,IF(IChar4=EI.64,3,8))))))*_TM4</f>
        <v>#N/A</v>
      </c>
      <c r="W804" t="str">
        <f>VLOOKUP(K804/Iset5,IDMTData,IF(IChar5=NI1.3,6,IF(IChar5=NI3.0,4,IF(IChar5=VI,5,IF(IChar5=EI,7,IF(IChar5=EI.64,3,8))))))*_TM5</f>
        <v>#N/A</v>
      </c>
      <c r="Z804" s="58" t="str">
        <f t="shared" si="1427"/>
        <v>#N/A</v>
      </c>
      <c r="AA804" s="58">
        <v>0.09</v>
      </c>
      <c r="AB804" s="58">
        <v>0.1</v>
      </c>
    </row>
    <row r="805" ht="12.75" customHeight="1">
      <c r="K805" s="57">
        <v>25100.0</v>
      </c>
      <c r="L805" s="58" t="str">
        <f t="shared" ref="L805:P805" si="1526">IF(S805=S804,NA(),S805)</f>
        <v>#N/A</v>
      </c>
      <c r="M805" s="58" t="str">
        <f t="shared" si="1526"/>
        <v>#N/A</v>
      </c>
      <c r="N805" s="58" t="str">
        <f t="shared" si="1526"/>
        <v>#N/A</v>
      </c>
      <c r="O805" s="58" t="str">
        <f t="shared" si="1526"/>
        <v>#N/A</v>
      </c>
      <c r="P805" s="58" t="str">
        <f t="shared" si="1526"/>
        <v>#N/A</v>
      </c>
      <c r="Q805" s="58"/>
      <c r="S805" t="str">
        <f>VLOOKUP(K805/Iset1,IDMTData,IF(IChar1=NI1.3,6,IF(IChar1=NI3.0,4,IF(IChar1=VI,5,IF(IChar1=EI,7,IF(IChar1=EI.64,3,8))))))*_TM1</f>
        <v>0.2267356367</v>
      </c>
      <c r="T805" t="str">
        <f>VLOOKUP(K805/Iset2,IDMTData,IF(IChar2=NI1.3,6,IF(IChar2=NI3.0,4,IF(IChar2=VI,5,IF(IChar2=EI,7,IF(IChar2=EI.64,3,8))))))*_TM2</f>
        <v>0.2267356367</v>
      </c>
      <c r="U805" t="str">
        <f>VLOOKUP(K805/Iset3,IDMTData,IF(IChar3=NI1.3,6,IF(IChar3=NI3.0,4,IF(IChar3=VI,5,IF(IChar3=EI,7,IF(IChar3=EI.64,3,8))))))*_TM3</f>
        <v>#N/A</v>
      </c>
      <c r="V805" t="str">
        <f>VLOOKUP(K805/Iset4,IDMTData,IF(IChar4=NI1.3,6,IF(IChar4=NI3.0,4,IF(IChar4=VI,5,IF(IChar4=EI,7,IF(IChar4=EI.64,3,8))))))*_TM4</f>
        <v>#N/A</v>
      </c>
      <c r="W805" t="str">
        <f>VLOOKUP(K805/Iset5,IDMTData,IF(IChar5=NI1.3,6,IF(IChar5=NI3.0,4,IF(IChar5=VI,5,IF(IChar5=EI,7,IF(IChar5=EI.64,3,8))))))*_TM5</f>
        <v>#N/A</v>
      </c>
      <c r="Z805" s="58" t="str">
        <f t="shared" si="1427"/>
        <v>#N/A</v>
      </c>
      <c r="AA805" s="58" t="str">
        <f t="shared" ref="AA805:AB805" si="1527">NA()</f>
        <v>#N/A</v>
      </c>
      <c r="AB805" s="58" t="str">
        <f t="shared" si="1527"/>
        <v>#N/A</v>
      </c>
    </row>
    <row r="806" ht="12.75" customHeight="1">
      <c r="K806" s="57">
        <v>25200.0</v>
      </c>
      <c r="L806" s="58" t="str">
        <f t="shared" ref="L806:P806" si="1528">IF(S806=S805,NA(),S806)</f>
        <v>#N/A</v>
      </c>
      <c r="M806" s="58" t="str">
        <f t="shared" si="1528"/>
        <v>#N/A</v>
      </c>
      <c r="N806" s="58" t="str">
        <f t="shared" si="1528"/>
        <v>#N/A</v>
      </c>
      <c r="O806" s="58" t="str">
        <f t="shared" si="1528"/>
        <v>#N/A</v>
      </c>
      <c r="P806" s="58" t="str">
        <f t="shared" si="1528"/>
        <v>#N/A</v>
      </c>
      <c r="Q806" s="58"/>
      <c r="S806" t="str">
        <f>VLOOKUP(K806/Iset1,IDMTData,IF(IChar1=NI1.3,6,IF(IChar1=NI3.0,4,IF(IChar1=VI,5,IF(IChar1=EI,7,IF(IChar1=EI.64,3,8))))))*_TM1</f>
        <v>0.2267356367</v>
      </c>
      <c r="T806" t="str">
        <f>VLOOKUP(K806/Iset2,IDMTData,IF(IChar2=NI1.3,6,IF(IChar2=NI3.0,4,IF(IChar2=VI,5,IF(IChar2=EI,7,IF(IChar2=EI.64,3,8))))))*_TM2</f>
        <v>0.2267356367</v>
      </c>
      <c r="U806" t="str">
        <f>VLOOKUP(K806/Iset3,IDMTData,IF(IChar3=NI1.3,6,IF(IChar3=NI3.0,4,IF(IChar3=VI,5,IF(IChar3=EI,7,IF(IChar3=EI.64,3,8))))))*_TM3</f>
        <v>#N/A</v>
      </c>
      <c r="V806" t="str">
        <f>VLOOKUP(K806/Iset4,IDMTData,IF(IChar4=NI1.3,6,IF(IChar4=NI3.0,4,IF(IChar4=VI,5,IF(IChar4=EI,7,IF(IChar4=EI.64,3,8))))))*_TM4</f>
        <v>#N/A</v>
      </c>
      <c r="W806" t="str">
        <f>VLOOKUP(K806/Iset5,IDMTData,IF(IChar5=NI1.3,6,IF(IChar5=NI3.0,4,IF(IChar5=VI,5,IF(IChar5=EI,7,IF(IChar5=EI.64,3,8))))))*_TM5</f>
        <v>#N/A</v>
      </c>
      <c r="Z806" s="58" t="str">
        <f t="shared" si="1427"/>
        <v>#N/A</v>
      </c>
      <c r="AA806" s="58" t="str">
        <f t="shared" ref="AA806:AB806" si="1529">NA()</f>
        <v>#N/A</v>
      </c>
      <c r="AB806" s="58" t="str">
        <f t="shared" si="1529"/>
        <v>#N/A</v>
      </c>
    </row>
    <row r="807" ht="12.75" customHeight="1">
      <c r="K807" s="57">
        <v>25300.0</v>
      </c>
      <c r="L807" s="58" t="str">
        <f t="shared" ref="L807:P807" si="1530">IF(S807=S806,NA(),S807)</f>
        <v>#N/A</v>
      </c>
      <c r="M807" s="58" t="str">
        <f t="shared" si="1530"/>
        <v>#N/A</v>
      </c>
      <c r="N807" s="58" t="str">
        <f t="shared" si="1530"/>
        <v>#N/A</v>
      </c>
      <c r="O807" s="58" t="str">
        <f t="shared" si="1530"/>
        <v>#N/A</v>
      </c>
      <c r="P807" s="58" t="str">
        <f t="shared" si="1530"/>
        <v>#N/A</v>
      </c>
      <c r="Q807" s="58"/>
      <c r="S807" t="str">
        <f>VLOOKUP(K807/Iset1,IDMTData,IF(IChar1=NI1.3,6,IF(IChar1=NI3.0,4,IF(IChar1=VI,5,IF(IChar1=EI,7,IF(IChar1=EI.64,3,8))))))*_TM1</f>
        <v>0.2267356367</v>
      </c>
      <c r="T807" t="str">
        <f>VLOOKUP(K807/Iset2,IDMTData,IF(IChar2=NI1.3,6,IF(IChar2=NI3.0,4,IF(IChar2=VI,5,IF(IChar2=EI,7,IF(IChar2=EI.64,3,8))))))*_TM2</f>
        <v>0.2267356367</v>
      </c>
      <c r="U807" t="str">
        <f>VLOOKUP(K807/Iset3,IDMTData,IF(IChar3=NI1.3,6,IF(IChar3=NI3.0,4,IF(IChar3=VI,5,IF(IChar3=EI,7,IF(IChar3=EI.64,3,8))))))*_TM3</f>
        <v>#N/A</v>
      </c>
      <c r="V807" t="str">
        <f>VLOOKUP(K807/Iset4,IDMTData,IF(IChar4=NI1.3,6,IF(IChar4=NI3.0,4,IF(IChar4=VI,5,IF(IChar4=EI,7,IF(IChar4=EI.64,3,8))))))*_TM4</f>
        <v>#N/A</v>
      </c>
      <c r="W807" t="str">
        <f>VLOOKUP(K807/Iset5,IDMTData,IF(IChar5=NI1.3,6,IF(IChar5=NI3.0,4,IF(IChar5=VI,5,IF(IChar5=EI,7,IF(IChar5=EI.64,3,8))))))*_TM5</f>
        <v>#N/A</v>
      </c>
      <c r="Z807" s="58" t="str">
        <f t="shared" si="1427"/>
        <v>#N/A</v>
      </c>
      <c r="AA807" s="58" t="str">
        <f t="shared" ref="AA807:AB807" si="1531">NA()</f>
        <v>#N/A</v>
      </c>
      <c r="AB807" s="58" t="str">
        <f t="shared" si="1531"/>
        <v>#N/A</v>
      </c>
    </row>
    <row r="808" ht="12.75" customHeight="1">
      <c r="K808" s="57">
        <v>25400.0</v>
      </c>
      <c r="L808" s="58" t="str">
        <f t="shared" ref="L808:P808" si="1532">IF(S808=S807,NA(),S808)</f>
        <v>#N/A</v>
      </c>
      <c r="M808" s="58" t="str">
        <f t="shared" si="1532"/>
        <v>#N/A</v>
      </c>
      <c r="N808" s="58" t="str">
        <f t="shared" si="1532"/>
        <v>#N/A</v>
      </c>
      <c r="O808" s="58" t="str">
        <f t="shared" si="1532"/>
        <v>#N/A</v>
      </c>
      <c r="P808" s="58" t="str">
        <f t="shared" si="1532"/>
        <v>#N/A</v>
      </c>
      <c r="Q808" s="58"/>
      <c r="S808" t="str">
        <f>VLOOKUP(K808/Iset1,IDMTData,IF(IChar1=NI1.3,6,IF(IChar1=NI3.0,4,IF(IChar1=VI,5,IF(IChar1=EI,7,IF(IChar1=EI.64,3,8))))))*_TM1</f>
        <v>0.2267356367</v>
      </c>
      <c r="T808" t="str">
        <f>VLOOKUP(K808/Iset2,IDMTData,IF(IChar2=NI1.3,6,IF(IChar2=NI3.0,4,IF(IChar2=VI,5,IF(IChar2=EI,7,IF(IChar2=EI.64,3,8))))))*_TM2</f>
        <v>0.2267356367</v>
      </c>
      <c r="U808" t="str">
        <f>VLOOKUP(K808/Iset3,IDMTData,IF(IChar3=NI1.3,6,IF(IChar3=NI3.0,4,IF(IChar3=VI,5,IF(IChar3=EI,7,IF(IChar3=EI.64,3,8))))))*_TM3</f>
        <v>#N/A</v>
      </c>
      <c r="V808" t="str">
        <f>VLOOKUP(K808/Iset4,IDMTData,IF(IChar4=NI1.3,6,IF(IChar4=NI3.0,4,IF(IChar4=VI,5,IF(IChar4=EI,7,IF(IChar4=EI.64,3,8))))))*_TM4</f>
        <v>#N/A</v>
      </c>
      <c r="W808" t="str">
        <f>VLOOKUP(K808/Iset5,IDMTData,IF(IChar5=NI1.3,6,IF(IChar5=NI3.0,4,IF(IChar5=VI,5,IF(IChar5=EI,7,IF(IChar5=EI.64,3,8))))))*_TM5</f>
        <v>#N/A</v>
      </c>
      <c r="Z808" s="58" t="str">
        <f t="shared" si="1427"/>
        <v>#N/A</v>
      </c>
      <c r="AA808" s="58" t="str">
        <f t="shared" ref="AA808:AB808" si="1533">NA()</f>
        <v>#N/A</v>
      </c>
      <c r="AB808" s="58" t="str">
        <f t="shared" si="1533"/>
        <v>#N/A</v>
      </c>
    </row>
    <row r="809" ht="12.75" customHeight="1">
      <c r="K809" s="57">
        <v>25500.0</v>
      </c>
      <c r="L809" s="58" t="str">
        <f t="shared" ref="L809:P809" si="1534">IF(S809=S808,NA(),S809)</f>
        <v>#N/A</v>
      </c>
      <c r="M809" s="58" t="str">
        <f t="shared" si="1534"/>
        <v>#N/A</v>
      </c>
      <c r="N809" s="58" t="str">
        <f t="shared" si="1534"/>
        <v>#N/A</v>
      </c>
      <c r="O809" s="58" t="str">
        <f t="shared" si="1534"/>
        <v>#N/A</v>
      </c>
      <c r="P809" s="58" t="str">
        <f t="shared" si="1534"/>
        <v>#N/A</v>
      </c>
      <c r="Q809" s="58"/>
      <c r="S809" t="str">
        <f>VLOOKUP(K809/Iset1,IDMTData,IF(IChar1=NI1.3,6,IF(IChar1=NI3.0,4,IF(IChar1=VI,5,IF(IChar1=EI,7,IF(IChar1=EI.64,3,8))))))*_TM1</f>
        <v>0.2267356367</v>
      </c>
      <c r="T809" t="str">
        <f>VLOOKUP(K809/Iset2,IDMTData,IF(IChar2=NI1.3,6,IF(IChar2=NI3.0,4,IF(IChar2=VI,5,IF(IChar2=EI,7,IF(IChar2=EI.64,3,8))))))*_TM2</f>
        <v>0.2267356367</v>
      </c>
      <c r="U809" t="str">
        <f>VLOOKUP(K809/Iset3,IDMTData,IF(IChar3=NI1.3,6,IF(IChar3=NI3.0,4,IF(IChar3=VI,5,IF(IChar3=EI,7,IF(IChar3=EI.64,3,8))))))*_TM3</f>
        <v>#N/A</v>
      </c>
      <c r="V809" t="str">
        <f>VLOOKUP(K809/Iset4,IDMTData,IF(IChar4=NI1.3,6,IF(IChar4=NI3.0,4,IF(IChar4=VI,5,IF(IChar4=EI,7,IF(IChar4=EI.64,3,8))))))*_TM4</f>
        <v>#N/A</v>
      </c>
      <c r="W809" t="str">
        <f>VLOOKUP(K809/Iset5,IDMTData,IF(IChar5=NI1.3,6,IF(IChar5=NI3.0,4,IF(IChar5=VI,5,IF(IChar5=EI,7,IF(IChar5=EI.64,3,8))))))*_TM5</f>
        <v>#N/A</v>
      </c>
      <c r="Z809" s="58" t="str">
        <f t="shared" si="1427"/>
        <v>#N/A</v>
      </c>
      <c r="AA809" s="58" t="str">
        <f t="shared" ref="AA809:AB809" si="1535">NA()</f>
        <v>#N/A</v>
      </c>
      <c r="AB809" s="58" t="str">
        <f t="shared" si="1535"/>
        <v>#N/A</v>
      </c>
    </row>
    <row r="810" ht="12.75" customHeight="1">
      <c r="K810" s="57">
        <v>25600.0</v>
      </c>
      <c r="L810" s="58" t="str">
        <f t="shared" ref="L810:P810" si="1536">IF(S810=S809,NA(),S810)</f>
        <v>#N/A</v>
      </c>
      <c r="M810" s="58" t="str">
        <f t="shared" si="1536"/>
        <v>#N/A</v>
      </c>
      <c r="N810" s="58" t="str">
        <f t="shared" si="1536"/>
        <v>#N/A</v>
      </c>
      <c r="O810" s="58" t="str">
        <f t="shared" si="1536"/>
        <v>#N/A</v>
      </c>
      <c r="P810" s="58" t="str">
        <f t="shared" si="1536"/>
        <v>#N/A</v>
      </c>
      <c r="Q810" s="58"/>
      <c r="S810" t="str">
        <f>VLOOKUP(K810/Iset1,IDMTData,IF(IChar1=NI1.3,6,IF(IChar1=NI3.0,4,IF(IChar1=VI,5,IF(IChar1=EI,7,IF(IChar1=EI.64,3,8))))))*_TM1</f>
        <v>0.2267356367</v>
      </c>
      <c r="T810" t="str">
        <f>VLOOKUP(K810/Iset2,IDMTData,IF(IChar2=NI1.3,6,IF(IChar2=NI3.0,4,IF(IChar2=VI,5,IF(IChar2=EI,7,IF(IChar2=EI.64,3,8))))))*_TM2</f>
        <v>0.2267356367</v>
      </c>
      <c r="U810" t="str">
        <f>VLOOKUP(K810/Iset3,IDMTData,IF(IChar3=NI1.3,6,IF(IChar3=NI3.0,4,IF(IChar3=VI,5,IF(IChar3=EI,7,IF(IChar3=EI.64,3,8))))))*_TM3</f>
        <v>#N/A</v>
      </c>
      <c r="V810" t="str">
        <f>VLOOKUP(K810/Iset4,IDMTData,IF(IChar4=NI1.3,6,IF(IChar4=NI3.0,4,IF(IChar4=VI,5,IF(IChar4=EI,7,IF(IChar4=EI.64,3,8))))))*_TM4</f>
        <v>#N/A</v>
      </c>
      <c r="W810" t="str">
        <f>VLOOKUP(K810/Iset5,IDMTData,IF(IChar5=NI1.3,6,IF(IChar5=NI3.0,4,IF(IChar5=VI,5,IF(IChar5=EI,7,IF(IChar5=EI.64,3,8))))))*_TM5</f>
        <v>#N/A</v>
      </c>
      <c r="Z810" s="58" t="str">
        <f t="shared" si="1427"/>
        <v>#N/A</v>
      </c>
      <c r="AA810" s="58" t="str">
        <f t="shared" ref="AA810:AB810" si="1537">NA()</f>
        <v>#N/A</v>
      </c>
      <c r="AB810" s="58" t="str">
        <f t="shared" si="1537"/>
        <v>#N/A</v>
      </c>
    </row>
    <row r="811" ht="12.75" customHeight="1">
      <c r="K811" s="57">
        <v>25700.0</v>
      </c>
      <c r="L811" s="58" t="str">
        <f t="shared" ref="L811:P811" si="1538">IF(S811=S810,NA(),S811)</f>
        <v>#N/A</v>
      </c>
      <c r="M811" s="58" t="str">
        <f t="shared" si="1538"/>
        <v>#N/A</v>
      </c>
      <c r="N811" s="58" t="str">
        <f t="shared" si="1538"/>
        <v>#N/A</v>
      </c>
      <c r="O811" s="58" t="str">
        <f t="shared" si="1538"/>
        <v>#N/A</v>
      </c>
      <c r="P811" s="58" t="str">
        <f t="shared" si="1538"/>
        <v>#N/A</v>
      </c>
      <c r="Q811" s="58"/>
      <c r="S811" t="str">
        <f>VLOOKUP(K811/Iset1,IDMTData,IF(IChar1=NI1.3,6,IF(IChar1=NI3.0,4,IF(IChar1=VI,5,IF(IChar1=EI,7,IF(IChar1=EI.64,3,8))))))*_TM1</f>
        <v>0.2267356367</v>
      </c>
      <c r="T811" t="str">
        <f>VLOOKUP(K811/Iset2,IDMTData,IF(IChar2=NI1.3,6,IF(IChar2=NI3.0,4,IF(IChar2=VI,5,IF(IChar2=EI,7,IF(IChar2=EI.64,3,8))))))*_TM2</f>
        <v>0.2267356367</v>
      </c>
      <c r="U811" t="str">
        <f>VLOOKUP(K811/Iset3,IDMTData,IF(IChar3=NI1.3,6,IF(IChar3=NI3.0,4,IF(IChar3=VI,5,IF(IChar3=EI,7,IF(IChar3=EI.64,3,8))))))*_TM3</f>
        <v>#N/A</v>
      </c>
      <c r="V811" t="str">
        <f>VLOOKUP(K811/Iset4,IDMTData,IF(IChar4=NI1.3,6,IF(IChar4=NI3.0,4,IF(IChar4=VI,5,IF(IChar4=EI,7,IF(IChar4=EI.64,3,8))))))*_TM4</f>
        <v>#N/A</v>
      </c>
      <c r="W811" t="str">
        <f>VLOOKUP(K811/Iset5,IDMTData,IF(IChar5=NI1.3,6,IF(IChar5=NI3.0,4,IF(IChar5=VI,5,IF(IChar5=EI,7,IF(IChar5=EI.64,3,8))))))*_TM5</f>
        <v>#N/A</v>
      </c>
      <c r="Z811" s="58" t="str">
        <f t="shared" si="1427"/>
        <v>#N/A</v>
      </c>
      <c r="AA811" s="58" t="str">
        <f t="shared" ref="AA811:AB811" si="1539">NA()</f>
        <v>#N/A</v>
      </c>
      <c r="AB811" s="58" t="str">
        <f t="shared" si="1539"/>
        <v>#N/A</v>
      </c>
    </row>
    <row r="812" ht="12.75" customHeight="1">
      <c r="K812" s="57">
        <v>25800.0</v>
      </c>
      <c r="L812" s="58" t="str">
        <f t="shared" ref="L812:P812" si="1540">IF(S812=S811,NA(),S812)</f>
        <v>#N/A</v>
      </c>
      <c r="M812" s="58" t="str">
        <f t="shared" si="1540"/>
        <v>#N/A</v>
      </c>
      <c r="N812" s="58" t="str">
        <f t="shared" si="1540"/>
        <v>#N/A</v>
      </c>
      <c r="O812" s="58" t="str">
        <f t="shared" si="1540"/>
        <v>#N/A</v>
      </c>
      <c r="P812" s="58" t="str">
        <f t="shared" si="1540"/>
        <v>#N/A</v>
      </c>
      <c r="Q812" s="58"/>
      <c r="S812" t="str">
        <f>VLOOKUP(K812/Iset1,IDMTData,IF(IChar1=NI1.3,6,IF(IChar1=NI3.0,4,IF(IChar1=VI,5,IF(IChar1=EI,7,IF(IChar1=EI.64,3,8))))))*_TM1</f>
        <v>0.2267356367</v>
      </c>
      <c r="T812" t="str">
        <f>VLOOKUP(K812/Iset2,IDMTData,IF(IChar2=NI1.3,6,IF(IChar2=NI3.0,4,IF(IChar2=VI,5,IF(IChar2=EI,7,IF(IChar2=EI.64,3,8))))))*_TM2</f>
        <v>0.2267356367</v>
      </c>
      <c r="U812" t="str">
        <f>VLOOKUP(K812/Iset3,IDMTData,IF(IChar3=NI1.3,6,IF(IChar3=NI3.0,4,IF(IChar3=VI,5,IF(IChar3=EI,7,IF(IChar3=EI.64,3,8))))))*_TM3</f>
        <v>#N/A</v>
      </c>
      <c r="V812" t="str">
        <f>VLOOKUP(K812/Iset4,IDMTData,IF(IChar4=NI1.3,6,IF(IChar4=NI3.0,4,IF(IChar4=VI,5,IF(IChar4=EI,7,IF(IChar4=EI.64,3,8))))))*_TM4</f>
        <v>#N/A</v>
      </c>
      <c r="W812" t="str">
        <f>VLOOKUP(K812/Iset5,IDMTData,IF(IChar5=NI1.3,6,IF(IChar5=NI3.0,4,IF(IChar5=VI,5,IF(IChar5=EI,7,IF(IChar5=EI.64,3,8))))))*_TM5</f>
        <v>#N/A</v>
      </c>
      <c r="Z812" s="58" t="str">
        <f t="shared" si="1427"/>
        <v>#N/A</v>
      </c>
      <c r="AA812" s="58" t="str">
        <f t="shared" ref="AA812:AB812" si="1541">NA()</f>
        <v>#N/A</v>
      </c>
      <c r="AB812" s="58" t="str">
        <f t="shared" si="1541"/>
        <v>#N/A</v>
      </c>
    </row>
    <row r="813" ht="12.75" customHeight="1">
      <c r="K813" s="57">
        <v>25900.0</v>
      </c>
      <c r="L813" s="58" t="str">
        <f t="shared" ref="L813:P813" si="1542">IF(S813=S812,NA(),S813)</f>
        <v>#N/A</v>
      </c>
      <c r="M813" s="58" t="str">
        <f t="shared" si="1542"/>
        <v>#N/A</v>
      </c>
      <c r="N813" s="58" t="str">
        <f t="shared" si="1542"/>
        <v>#N/A</v>
      </c>
      <c r="O813" s="58" t="str">
        <f t="shared" si="1542"/>
        <v>#N/A</v>
      </c>
      <c r="P813" s="58" t="str">
        <f t="shared" si="1542"/>
        <v>#N/A</v>
      </c>
      <c r="Q813" s="58"/>
      <c r="S813" t="str">
        <f>VLOOKUP(K813/Iset1,IDMTData,IF(IChar1=NI1.3,6,IF(IChar1=NI3.0,4,IF(IChar1=VI,5,IF(IChar1=EI,7,IF(IChar1=EI.64,3,8))))))*_TM1</f>
        <v>0.2267356367</v>
      </c>
      <c r="T813" t="str">
        <f>VLOOKUP(K813/Iset2,IDMTData,IF(IChar2=NI1.3,6,IF(IChar2=NI3.0,4,IF(IChar2=VI,5,IF(IChar2=EI,7,IF(IChar2=EI.64,3,8))))))*_TM2</f>
        <v>0.2267356367</v>
      </c>
      <c r="U813" t="str">
        <f>VLOOKUP(K813/Iset3,IDMTData,IF(IChar3=NI1.3,6,IF(IChar3=NI3.0,4,IF(IChar3=VI,5,IF(IChar3=EI,7,IF(IChar3=EI.64,3,8))))))*_TM3</f>
        <v>#N/A</v>
      </c>
      <c r="V813" t="str">
        <f>VLOOKUP(K813/Iset4,IDMTData,IF(IChar4=NI1.3,6,IF(IChar4=NI3.0,4,IF(IChar4=VI,5,IF(IChar4=EI,7,IF(IChar4=EI.64,3,8))))))*_TM4</f>
        <v>#N/A</v>
      </c>
      <c r="W813" t="str">
        <f>VLOOKUP(K813/Iset5,IDMTData,IF(IChar5=NI1.3,6,IF(IChar5=NI3.0,4,IF(IChar5=VI,5,IF(IChar5=EI,7,IF(IChar5=EI.64,3,8))))))*_TM5</f>
        <v>#N/A</v>
      </c>
      <c r="Z813" s="58" t="str">
        <f t="shared" si="1427"/>
        <v>#N/A</v>
      </c>
      <c r="AA813" s="58" t="str">
        <f t="shared" ref="AA813:AB813" si="1543">NA()</f>
        <v>#N/A</v>
      </c>
      <c r="AB813" s="58" t="str">
        <f t="shared" si="1543"/>
        <v>#N/A</v>
      </c>
    </row>
    <row r="814" ht="12.75" customHeight="1">
      <c r="K814" s="57">
        <v>26000.0</v>
      </c>
      <c r="L814" s="58" t="str">
        <f t="shared" ref="L814:P814" si="1544">IF(S814=S813,NA(),S814)</f>
        <v>#N/A</v>
      </c>
      <c r="M814" s="58" t="str">
        <f t="shared" si="1544"/>
        <v>#N/A</v>
      </c>
      <c r="N814" s="58" t="str">
        <f t="shared" si="1544"/>
        <v>#N/A</v>
      </c>
      <c r="O814" s="58" t="str">
        <f t="shared" si="1544"/>
        <v>#N/A</v>
      </c>
      <c r="P814" s="58" t="str">
        <f t="shared" si="1544"/>
        <v>#N/A</v>
      </c>
      <c r="Q814" s="58"/>
      <c r="S814" t="str">
        <f>VLOOKUP(K814/Iset1,IDMTData,IF(IChar1=NI1.3,6,IF(IChar1=NI3.0,4,IF(IChar1=VI,5,IF(IChar1=EI,7,IF(IChar1=EI.64,3,8))))))*_TM1</f>
        <v>0.2267356367</v>
      </c>
      <c r="T814" t="str">
        <f>VLOOKUP(K814/Iset2,IDMTData,IF(IChar2=NI1.3,6,IF(IChar2=NI3.0,4,IF(IChar2=VI,5,IF(IChar2=EI,7,IF(IChar2=EI.64,3,8))))))*_TM2</f>
        <v>0.2267356367</v>
      </c>
      <c r="U814" t="str">
        <f>VLOOKUP(K814/Iset3,IDMTData,IF(IChar3=NI1.3,6,IF(IChar3=NI3.0,4,IF(IChar3=VI,5,IF(IChar3=EI,7,IF(IChar3=EI.64,3,8))))))*_TM3</f>
        <v>#N/A</v>
      </c>
      <c r="V814" t="str">
        <f>VLOOKUP(K814/Iset4,IDMTData,IF(IChar4=NI1.3,6,IF(IChar4=NI3.0,4,IF(IChar4=VI,5,IF(IChar4=EI,7,IF(IChar4=EI.64,3,8))))))*_TM4</f>
        <v>#N/A</v>
      </c>
      <c r="W814" t="str">
        <f>VLOOKUP(K814/Iset5,IDMTData,IF(IChar5=NI1.3,6,IF(IChar5=NI3.0,4,IF(IChar5=VI,5,IF(IChar5=EI,7,IF(IChar5=EI.64,3,8))))))*_TM5</f>
        <v>#N/A</v>
      </c>
      <c r="Z814" s="58" t="str">
        <f t="shared" si="1427"/>
        <v>#N/A</v>
      </c>
      <c r="AA814" s="58" t="str">
        <f t="shared" ref="AA814:AB814" si="1545">NA()</f>
        <v>#N/A</v>
      </c>
      <c r="AB814" s="58" t="str">
        <f t="shared" si="1545"/>
        <v>#N/A</v>
      </c>
    </row>
    <row r="815" ht="12.75" customHeight="1">
      <c r="K815" s="57">
        <v>26100.0</v>
      </c>
      <c r="L815" s="58" t="str">
        <f t="shared" ref="L815:P815" si="1546">IF(S815=S814,NA(),S815)</f>
        <v>#N/A</v>
      </c>
      <c r="M815" s="58" t="str">
        <f t="shared" si="1546"/>
        <v>#N/A</v>
      </c>
      <c r="N815" s="58" t="str">
        <f t="shared" si="1546"/>
        <v>#N/A</v>
      </c>
      <c r="O815" s="58" t="str">
        <f t="shared" si="1546"/>
        <v>#N/A</v>
      </c>
      <c r="P815" s="58" t="str">
        <f t="shared" si="1546"/>
        <v>#N/A</v>
      </c>
      <c r="Q815" s="58"/>
      <c r="S815" t="str">
        <f>VLOOKUP(K815/Iset1,IDMTData,IF(IChar1=NI1.3,6,IF(IChar1=NI3.0,4,IF(IChar1=VI,5,IF(IChar1=EI,7,IF(IChar1=EI.64,3,8))))))*_TM1</f>
        <v>0.2267356367</v>
      </c>
      <c r="T815" t="str">
        <f>VLOOKUP(K815/Iset2,IDMTData,IF(IChar2=NI1.3,6,IF(IChar2=NI3.0,4,IF(IChar2=VI,5,IF(IChar2=EI,7,IF(IChar2=EI.64,3,8))))))*_TM2</f>
        <v>0.2267356367</v>
      </c>
      <c r="U815" t="str">
        <f>VLOOKUP(K815/Iset3,IDMTData,IF(IChar3=NI1.3,6,IF(IChar3=NI3.0,4,IF(IChar3=VI,5,IF(IChar3=EI,7,IF(IChar3=EI.64,3,8))))))*_TM3</f>
        <v>#N/A</v>
      </c>
      <c r="V815" t="str">
        <f>VLOOKUP(K815/Iset4,IDMTData,IF(IChar4=NI1.3,6,IF(IChar4=NI3.0,4,IF(IChar4=VI,5,IF(IChar4=EI,7,IF(IChar4=EI.64,3,8))))))*_TM4</f>
        <v>#N/A</v>
      </c>
      <c r="W815" t="str">
        <f>VLOOKUP(K815/Iset5,IDMTData,IF(IChar5=NI1.3,6,IF(IChar5=NI3.0,4,IF(IChar5=VI,5,IF(IChar5=EI,7,IF(IChar5=EI.64,3,8))))))*_TM5</f>
        <v>#N/A</v>
      </c>
      <c r="Z815" s="58" t="str">
        <f t="shared" si="1427"/>
        <v>#N/A</v>
      </c>
      <c r="AA815" s="58" t="str">
        <f t="shared" ref="AA815:AB815" si="1547">NA()</f>
        <v>#N/A</v>
      </c>
      <c r="AB815" s="58" t="str">
        <f t="shared" si="1547"/>
        <v>#N/A</v>
      </c>
    </row>
    <row r="816" ht="12.75" customHeight="1">
      <c r="K816" s="57">
        <v>26200.0</v>
      </c>
      <c r="L816" s="58" t="str">
        <f t="shared" ref="L816:P816" si="1548">IF(S816=S815,NA(),S816)</f>
        <v>#N/A</v>
      </c>
      <c r="M816" s="58" t="str">
        <f t="shared" si="1548"/>
        <v>#N/A</v>
      </c>
      <c r="N816" s="58" t="str">
        <f t="shared" si="1548"/>
        <v>#N/A</v>
      </c>
      <c r="O816" s="58" t="str">
        <f t="shared" si="1548"/>
        <v>#N/A</v>
      </c>
      <c r="P816" s="58" t="str">
        <f t="shared" si="1548"/>
        <v>#N/A</v>
      </c>
      <c r="Q816" s="58"/>
      <c r="S816" t="str">
        <f>VLOOKUP(K816/Iset1,IDMTData,IF(IChar1=NI1.3,6,IF(IChar1=NI3.0,4,IF(IChar1=VI,5,IF(IChar1=EI,7,IF(IChar1=EI.64,3,8))))))*_TM1</f>
        <v>0.2267356367</v>
      </c>
      <c r="T816" t="str">
        <f>VLOOKUP(K816/Iset2,IDMTData,IF(IChar2=NI1.3,6,IF(IChar2=NI3.0,4,IF(IChar2=VI,5,IF(IChar2=EI,7,IF(IChar2=EI.64,3,8))))))*_TM2</f>
        <v>0.2267356367</v>
      </c>
      <c r="U816" t="str">
        <f>VLOOKUP(K816/Iset3,IDMTData,IF(IChar3=NI1.3,6,IF(IChar3=NI3.0,4,IF(IChar3=VI,5,IF(IChar3=EI,7,IF(IChar3=EI.64,3,8))))))*_TM3</f>
        <v>#N/A</v>
      </c>
      <c r="V816" t="str">
        <f>VLOOKUP(K816/Iset4,IDMTData,IF(IChar4=NI1.3,6,IF(IChar4=NI3.0,4,IF(IChar4=VI,5,IF(IChar4=EI,7,IF(IChar4=EI.64,3,8))))))*_TM4</f>
        <v>#N/A</v>
      </c>
      <c r="W816" t="str">
        <f>VLOOKUP(K816/Iset5,IDMTData,IF(IChar5=NI1.3,6,IF(IChar5=NI3.0,4,IF(IChar5=VI,5,IF(IChar5=EI,7,IF(IChar5=EI.64,3,8))))))*_TM5</f>
        <v>#N/A</v>
      </c>
      <c r="Z816" s="58" t="str">
        <f t="shared" si="1427"/>
        <v>#N/A</v>
      </c>
      <c r="AA816" s="58" t="str">
        <f t="shared" ref="AA816:AB816" si="1549">NA()</f>
        <v>#N/A</v>
      </c>
      <c r="AB816" s="58" t="str">
        <f t="shared" si="1549"/>
        <v>#N/A</v>
      </c>
    </row>
    <row r="817" ht="12.75" customHeight="1">
      <c r="K817" s="57">
        <v>26300.0</v>
      </c>
      <c r="L817" s="58" t="str">
        <f t="shared" ref="L817:P817" si="1550">IF(S817=S816,NA(),S817)</f>
        <v>#N/A</v>
      </c>
      <c r="M817" s="58" t="str">
        <f t="shared" si="1550"/>
        <v>#N/A</v>
      </c>
      <c r="N817" s="58" t="str">
        <f t="shared" si="1550"/>
        <v>#N/A</v>
      </c>
      <c r="O817" s="58" t="str">
        <f t="shared" si="1550"/>
        <v>#N/A</v>
      </c>
      <c r="P817" s="58" t="str">
        <f t="shared" si="1550"/>
        <v>#N/A</v>
      </c>
      <c r="Q817" s="58"/>
      <c r="S817" t="str">
        <f>VLOOKUP(K817/Iset1,IDMTData,IF(IChar1=NI1.3,6,IF(IChar1=NI3.0,4,IF(IChar1=VI,5,IF(IChar1=EI,7,IF(IChar1=EI.64,3,8))))))*_TM1</f>
        <v>0.2267356367</v>
      </c>
      <c r="T817" t="str">
        <f>VLOOKUP(K817/Iset2,IDMTData,IF(IChar2=NI1.3,6,IF(IChar2=NI3.0,4,IF(IChar2=VI,5,IF(IChar2=EI,7,IF(IChar2=EI.64,3,8))))))*_TM2</f>
        <v>0.2267356367</v>
      </c>
      <c r="U817" t="str">
        <f>VLOOKUP(K817/Iset3,IDMTData,IF(IChar3=NI1.3,6,IF(IChar3=NI3.0,4,IF(IChar3=VI,5,IF(IChar3=EI,7,IF(IChar3=EI.64,3,8))))))*_TM3</f>
        <v>#N/A</v>
      </c>
      <c r="V817" t="str">
        <f>VLOOKUP(K817/Iset4,IDMTData,IF(IChar4=NI1.3,6,IF(IChar4=NI3.0,4,IF(IChar4=VI,5,IF(IChar4=EI,7,IF(IChar4=EI.64,3,8))))))*_TM4</f>
        <v>#N/A</v>
      </c>
      <c r="W817" t="str">
        <f>VLOOKUP(K817/Iset5,IDMTData,IF(IChar5=NI1.3,6,IF(IChar5=NI3.0,4,IF(IChar5=VI,5,IF(IChar5=EI,7,IF(IChar5=EI.64,3,8))))))*_TM5</f>
        <v>#N/A</v>
      </c>
      <c r="Z817" s="58" t="str">
        <f t="shared" si="1427"/>
        <v>#N/A</v>
      </c>
      <c r="AA817" s="58" t="str">
        <f t="shared" ref="AA817:AB817" si="1551">NA()</f>
        <v>#N/A</v>
      </c>
      <c r="AB817" s="58" t="str">
        <f t="shared" si="1551"/>
        <v>#N/A</v>
      </c>
    </row>
    <row r="818" ht="12.75" customHeight="1">
      <c r="K818" s="57">
        <v>26400.0</v>
      </c>
      <c r="L818" s="58" t="str">
        <f t="shared" ref="L818:P818" si="1552">IF(S818=S817,NA(),S818)</f>
        <v>#N/A</v>
      </c>
      <c r="M818" s="58" t="str">
        <f t="shared" si="1552"/>
        <v>#N/A</v>
      </c>
      <c r="N818" s="58" t="str">
        <f t="shared" si="1552"/>
        <v>#N/A</v>
      </c>
      <c r="O818" s="58" t="str">
        <f t="shared" si="1552"/>
        <v>#N/A</v>
      </c>
      <c r="P818" s="58" t="str">
        <f t="shared" si="1552"/>
        <v>#N/A</v>
      </c>
      <c r="Q818" s="58"/>
      <c r="S818" t="str">
        <f>VLOOKUP(K818/Iset1,IDMTData,IF(IChar1=NI1.3,6,IF(IChar1=NI3.0,4,IF(IChar1=VI,5,IF(IChar1=EI,7,IF(IChar1=EI.64,3,8))))))*_TM1</f>
        <v>0.2267356367</v>
      </c>
      <c r="T818" t="str">
        <f>VLOOKUP(K818/Iset2,IDMTData,IF(IChar2=NI1.3,6,IF(IChar2=NI3.0,4,IF(IChar2=VI,5,IF(IChar2=EI,7,IF(IChar2=EI.64,3,8))))))*_TM2</f>
        <v>0.2267356367</v>
      </c>
      <c r="U818" t="str">
        <f>VLOOKUP(K818/Iset3,IDMTData,IF(IChar3=NI1.3,6,IF(IChar3=NI3.0,4,IF(IChar3=VI,5,IF(IChar3=EI,7,IF(IChar3=EI.64,3,8))))))*_TM3</f>
        <v>#N/A</v>
      </c>
      <c r="V818" t="str">
        <f>VLOOKUP(K818/Iset4,IDMTData,IF(IChar4=NI1.3,6,IF(IChar4=NI3.0,4,IF(IChar4=VI,5,IF(IChar4=EI,7,IF(IChar4=EI.64,3,8))))))*_TM4</f>
        <v>#N/A</v>
      </c>
      <c r="W818" t="str">
        <f>VLOOKUP(K818/Iset5,IDMTData,IF(IChar5=NI1.3,6,IF(IChar5=NI3.0,4,IF(IChar5=VI,5,IF(IChar5=EI,7,IF(IChar5=EI.64,3,8))))))*_TM5</f>
        <v>#N/A</v>
      </c>
      <c r="Z818" s="58" t="str">
        <f t="shared" si="1427"/>
        <v>#N/A</v>
      </c>
      <c r="AA818" s="58" t="str">
        <f t="shared" ref="AA818:AB818" si="1553">NA()</f>
        <v>#N/A</v>
      </c>
      <c r="AB818" s="58" t="str">
        <f t="shared" si="1553"/>
        <v>#N/A</v>
      </c>
    </row>
    <row r="819" ht="12.75" customHeight="1">
      <c r="K819" s="57">
        <v>26500.0</v>
      </c>
      <c r="L819" s="58" t="str">
        <f t="shared" ref="L819:P819" si="1554">IF(S819=S818,NA(),S819)</f>
        <v>#N/A</v>
      </c>
      <c r="M819" s="58" t="str">
        <f t="shared" si="1554"/>
        <v>#N/A</v>
      </c>
      <c r="N819" s="58" t="str">
        <f t="shared" si="1554"/>
        <v>#N/A</v>
      </c>
      <c r="O819" s="58" t="str">
        <f t="shared" si="1554"/>
        <v>#N/A</v>
      </c>
      <c r="P819" s="58" t="str">
        <f t="shared" si="1554"/>
        <v>#N/A</v>
      </c>
      <c r="Q819" s="58"/>
      <c r="S819" t="str">
        <f>VLOOKUP(K819/Iset1,IDMTData,IF(IChar1=NI1.3,6,IF(IChar1=NI3.0,4,IF(IChar1=VI,5,IF(IChar1=EI,7,IF(IChar1=EI.64,3,8))))))*_TM1</f>
        <v>0.2267356367</v>
      </c>
      <c r="T819" t="str">
        <f>VLOOKUP(K819/Iset2,IDMTData,IF(IChar2=NI1.3,6,IF(IChar2=NI3.0,4,IF(IChar2=VI,5,IF(IChar2=EI,7,IF(IChar2=EI.64,3,8))))))*_TM2</f>
        <v>0.2267356367</v>
      </c>
      <c r="U819" t="str">
        <f>VLOOKUP(K819/Iset3,IDMTData,IF(IChar3=NI1.3,6,IF(IChar3=NI3.0,4,IF(IChar3=VI,5,IF(IChar3=EI,7,IF(IChar3=EI.64,3,8))))))*_TM3</f>
        <v>#N/A</v>
      </c>
      <c r="V819" t="str">
        <f>VLOOKUP(K819/Iset4,IDMTData,IF(IChar4=NI1.3,6,IF(IChar4=NI3.0,4,IF(IChar4=VI,5,IF(IChar4=EI,7,IF(IChar4=EI.64,3,8))))))*_TM4</f>
        <v>#N/A</v>
      </c>
      <c r="W819" t="str">
        <f>VLOOKUP(K819/Iset5,IDMTData,IF(IChar5=NI1.3,6,IF(IChar5=NI3.0,4,IF(IChar5=VI,5,IF(IChar5=EI,7,IF(IChar5=EI.64,3,8))))))*_TM5</f>
        <v>#N/A</v>
      </c>
      <c r="Z819" s="58" t="str">
        <f t="shared" si="1427"/>
        <v>#N/A</v>
      </c>
      <c r="AA819" s="58" t="str">
        <f t="shared" ref="AA819:AB819" si="1555">NA()</f>
        <v>#N/A</v>
      </c>
      <c r="AB819" s="58" t="str">
        <f t="shared" si="1555"/>
        <v>#N/A</v>
      </c>
    </row>
    <row r="820" ht="12.75" customHeight="1">
      <c r="K820" s="57">
        <v>26600.0</v>
      </c>
      <c r="L820" s="58" t="str">
        <f t="shared" ref="L820:P820" si="1556">IF(S820=S819,NA(),S820)</f>
        <v>#N/A</v>
      </c>
      <c r="M820" s="58" t="str">
        <f t="shared" si="1556"/>
        <v>#N/A</v>
      </c>
      <c r="N820" s="58" t="str">
        <f t="shared" si="1556"/>
        <v>#N/A</v>
      </c>
      <c r="O820" s="58" t="str">
        <f t="shared" si="1556"/>
        <v>#N/A</v>
      </c>
      <c r="P820" s="58" t="str">
        <f t="shared" si="1556"/>
        <v>#N/A</v>
      </c>
      <c r="Q820" s="58"/>
      <c r="S820" t="str">
        <f>VLOOKUP(K820/Iset1,IDMTData,IF(IChar1=NI1.3,6,IF(IChar1=NI3.0,4,IF(IChar1=VI,5,IF(IChar1=EI,7,IF(IChar1=EI.64,3,8))))))*_TM1</f>
        <v>0.2267356367</v>
      </c>
      <c r="T820" t="str">
        <f>VLOOKUP(K820/Iset2,IDMTData,IF(IChar2=NI1.3,6,IF(IChar2=NI3.0,4,IF(IChar2=VI,5,IF(IChar2=EI,7,IF(IChar2=EI.64,3,8))))))*_TM2</f>
        <v>0.2267356367</v>
      </c>
      <c r="U820" t="str">
        <f>VLOOKUP(K820/Iset3,IDMTData,IF(IChar3=NI1.3,6,IF(IChar3=NI3.0,4,IF(IChar3=VI,5,IF(IChar3=EI,7,IF(IChar3=EI.64,3,8))))))*_TM3</f>
        <v>#N/A</v>
      </c>
      <c r="V820" t="str">
        <f>VLOOKUP(K820/Iset4,IDMTData,IF(IChar4=NI1.3,6,IF(IChar4=NI3.0,4,IF(IChar4=VI,5,IF(IChar4=EI,7,IF(IChar4=EI.64,3,8))))))*_TM4</f>
        <v>#N/A</v>
      </c>
      <c r="W820" t="str">
        <f>VLOOKUP(K820/Iset5,IDMTData,IF(IChar5=NI1.3,6,IF(IChar5=NI3.0,4,IF(IChar5=VI,5,IF(IChar5=EI,7,IF(IChar5=EI.64,3,8))))))*_TM5</f>
        <v>#N/A</v>
      </c>
      <c r="Z820" s="58" t="str">
        <f t="shared" si="1427"/>
        <v>#N/A</v>
      </c>
      <c r="AA820" s="58" t="str">
        <f t="shared" ref="AA820:AB820" si="1557">NA()</f>
        <v>#N/A</v>
      </c>
      <c r="AB820" s="58" t="str">
        <f t="shared" si="1557"/>
        <v>#N/A</v>
      </c>
    </row>
    <row r="821" ht="12.75" customHeight="1">
      <c r="K821" s="57">
        <v>26700.0</v>
      </c>
      <c r="L821" s="58" t="str">
        <f t="shared" ref="L821:P821" si="1558">IF(S821=S820,NA(),S821)</f>
        <v>#N/A</v>
      </c>
      <c r="M821" s="58" t="str">
        <f t="shared" si="1558"/>
        <v>#N/A</v>
      </c>
      <c r="N821" s="58" t="str">
        <f t="shared" si="1558"/>
        <v>#N/A</v>
      </c>
      <c r="O821" s="58" t="str">
        <f t="shared" si="1558"/>
        <v>#N/A</v>
      </c>
      <c r="P821" s="58" t="str">
        <f t="shared" si="1558"/>
        <v>#N/A</v>
      </c>
      <c r="Q821" s="58"/>
      <c r="S821" t="str">
        <f>VLOOKUP(K821/Iset1,IDMTData,IF(IChar1=NI1.3,6,IF(IChar1=NI3.0,4,IF(IChar1=VI,5,IF(IChar1=EI,7,IF(IChar1=EI.64,3,8))))))*_TM1</f>
        <v>0.2267356367</v>
      </c>
      <c r="T821" t="str">
        <f>VLOOKUP(K821/Iset2,IDMTData,IF(IChar2=NI1.3,6,IF(IChar2=NI3.0,4,IF(IChar2=VI,5,IF(IChar2=EI,7,IF(IChar2=EI.64,3,8))))))*_TM2</f>
        <v>0.2267356367</v>
      </c>
      <c r="U821" t="str">
        <f>VLOOKUP(K821/Iset3,IDMTData,IF(IChar3=NI1.3,6,IF(IChar3=NI3.0,4,IF(IChar3=VI,5,IF(IChar3=EI,7,IF(IChar3=EI.64,3,8))))))*_TM3</f>
        <v>#N/A</v>
      </c>
      <c r="V821" t="str">
        <f>VLOOKUP(K821/Iset4,IDMTData,IF(IChar4=NI1.3,6,IF(IChar4=NI3.0,4,IF(IChar4=VI,5,IF(IChar4=EI,7,IF(IChar4=EI.64,3,8))))))*_TM4</f>
        <v>#N/A</v>
      </c>
      <c r="W821" t="str">
        <f>VLOOKUP(K821/Iset5,IDMTData,IF(IChar5=NI1.3,6,IF(IChar5=NI3.0,4,IF(IChar5=VI,5,IF(IChar5=EI,7,IF(IChar5=EI.64,3,8))))))*_TM5</f>
        <v>#N/A</v>
      </c>
      <c r="Z821" s="58" t="str">
        <f t="shared" si="1427"/>
        <v>#N/A</v>
      </c>
      <c r="AA821" s="58" t="str">
        <f t="shared" ref="AA821:AB821" si="1559">NA()</f>
        <v>#N/A</v>
      </c>
      <c r="AB821" s="58" t="str">
        <f t="shared" si="1559"/>
        <v>#N/A</v>
      </c>
    </row>
    <row r="822" ht="12.75" customHeight="1">
      <c r="K822" s="57">
        <v>26800.0</v>
      </c>
      <c r="L822" s="58" t="str">
        <f t="shared" ref="L822:P822" si="1560">IF(S822=S821,NA(),S822)</f>
        <v>#N/A</v>
      </c>
      <c r="M822" s="58" t="str">
        <f t="shared" si="1560"/>
        <v>#N/A</v>
      </c>
      <c r="N822" s="58" t="str">
        <f t="shared" si="1560"/>
        <v>#N/A</v>
      </c>
      <c r="O822" s="58" t="str">
        <f t="shared" si="1560"/>
        <v>#N/A</v>
      </c>
      <c r="P822" s="58" t="str">
        <f t="shared" si="1560"/>
        <v>#N/A</v>
      </c>
      <c r="Q822" s="58"/>
      <c r="S822" t="str">
        <f>VLOOKUP(K822/Iset1,IDMTData,IF(IChar1=NI1.3,6,IF(IChar1=NI3.0,4,IF(IChar1=VI,5,IF(IChar1=EI,7,IF(IChar1=EI.64,3,8))))))*_TM1</f>
        <v>0.2267356367</v>
      </c>
      <c r="T822" t="str">
        <f>VLOOKUP(K822/Iset2,IDMTData,IF(IChar2=NI1.3,6,IF(IChar2=NI3.0,4,IF(IChar2=VI,5,IF(IChar2=EI,7,IF(IChar2=EI.64,3,8))))))*_TM2</f>
        <v>0.2267356367</v>
      </c>
      <c r="U822" t="str">
        <f>VLOOKUP(K822/Iset3,IDMTData,IF(IChar3=NI1.3,6,IF(IChar3=NI3.0,4,IF(IChar3=VI,5,IF(IChar3=EI,7,IF(IChar3=EI.64,3,8))))))*_TM3</f>
        <v>#N/A</v>
      </c>
      <c r="V822" t="str">
        <f>VLOOKUP(K822/Iset4,IDMTData,IF(IChar4=NI1.3,6,IF(IChar4=NI3.0,4,IF(IChar4=VI,5,IF(IChar4=EI,7,IF(IChar4=EI.64,3,8))))))*_TM4</f>
        <v>#N/A</v>
      </c>
      <c r="W822" t="str">
        <f>VLOOKUP(K822/Iset5,IDMTData,IF(IChar5=NI1.3,6,IF(IChar5=NI3.0,4,IF(IChar5=VI,5,IF(IChar5=EI,7,IF(IChar5=EI.64,3,8))))))*_TM5</f>
        <v>#N/A</v>
      </c>
      <c r="Z822" s="58" t="str">
        <f t="shared" si="1427"/>
        <v>#N/A</v>
      </c>
      <c r="AA822" s="58" t="str">
        <f t="shared" ref="AA822:AB822" si="1561">NA()</f>
        <v>#N/A</v>
      </c>
      <c r="AB822" s="58" t="str">
        <f t="shared" si="1561"/>
        <v>#N/A</v>
      </c>
    </row>
    <row r="823" ht="12.75" customHeight="1">
      <c r="K823" s="57">
        <v>26900.0</v>
      </c>
      <c r="L823" s="58" t="str">
        <f t="shared" ref="L823:P823" si="1562">IF(S823=S822,NA(),S823)</f>
        <v>#N/A</v>
      </c>
      <c r="M823" s="58" t="str">
        <f t="shared" si="1562"/>
        <v>#N/A</v>
      </c>
      <c r="N823" s="58" t="str">
        <f t="shared" si="1562"/>
        <v>#N/A</v>
      </c>
      <c r="O823" s="58" t="str">
        <f t="shared" si="1562"/>
        <v>#N/A</v>
      </c>
      <c r="P823" s="58" t="str">
        <f t="shared" si="1562"/>
        <v>#N/A</v>
      </c>
      <c r="Q823" s="58"/>
      <c r="S823" t="str">
        <f>VLOOKUP(K823/Iset1,IDMTData,IF(IChar1=NI1.3,6,IF(IChar1=NI3.0,4,IF(IChar1=VI,5,IF(IChar1=EI,7,IF(IChar1=EI.64,3,8))))))*_TM1</f>
        <v>0.2267356367</v>
      </c>
      <c r="T823" t="str">
        <f>VLOOKUP(K823/Iset2,IDMTData,IF(IChar2=NI1.3,6,IF(IChar2=NI3.0,4,IF(IChar2=VI,5,IF(IChar2=EI,7,IF(IChar2=EI.64,3,8))))))*_TM2</f>
        <v>0.2267356367</v>
      </c>
      <c r="U823" t="str">
        <f>VLOOKUP(K823/Iset3,IDMTData,IF(IChar3=NI1.3,6,IF(IChar3=NI3.0,4,IF(IChar3=VI,5,IF(IChar3=EI,7,IF(IChar3=EI.64,3,8))))))*_TM3</f>
        <v>#N/A</v>
      </c>
      <c r="V823" t="str">
        <f>VLOOKUP(K823/Iset4,IDMTData,IF(IChar4=NI1.3,6,IF(IChar4=NI3.0,4,IF(IChar4=VI,5,IF(IChar4=EI,7,IF(IChar4=EI.64,3,8))))))*_TM4</f>
        <v>#N/A</v>
      </c>
      <c r="W823" t="str">
        <f>VLOOKUP(K823/Iset5,IDMTData,IF(IChar5=NI1.3,6,IF(IChar5=NI3.0,4,IF(IChar5=VI,5,IF(IChar5=EI,7,IF(IChar5=EI.64,3,8))))))*_TM5</f>
        <v>#N/A</v>
      </c>
      <c r="Z823" s="58" t="str">
        <f t="shared" si="1427"/>
        <v>#N/A</v>
      </c>
      <c r="AA823" s="58" t="str">
        <f t="shared" ref="AA823:AB823" si="1563">NA()</f>
        <v>#N/A</v>
      </c>
      <c r="AB823" s="58" t="str">
        <f t="shared" si="1563"/>
        <v>#N/A</v>
      </c>
    </row>
    <row r="824" ht="12.75" customHeight="1">
      <c r="K824" s="57">
        <v>27000.0</v>
      </c>
      <c r="L824" s="58" t="str">
        <f t="shared" ref="L824:P824" si="1564">IF(S824=S823,NA(),S824)</f>
        <v>#N/A</v>
      </c>
      <c r="M824" s="58" t="str">
        <f t="shared" si="1564"/>
        <v>#N/A</v>
      </c>
      <c r="N824" s="58" t="str">
        <f t="shared" si="1564"/>
        <v>#N/A</v>
      </c>
      <c r="O824" s="58" t="str">
        <f t="shared" si="1564"/>
        <v>#N/A</v>
      </c>
      <c r="P824" s="58" t="str">
        <f t="shared" si="1564"/>
        <v>#N/A</v>
      </c>
      <c r="Q824" s="58"/>
      <c r="S824" t="str">
        <f>VLOOKUP(K824/Iset1,IDMTData,IF(IChar1=NI1.3,6,IF(IChar1=NI3.0,4,IF(IChar1=VI,5,IF(IChar1=EI,7,IF(IChar1=EI.64,3,8))))))*_TM1</f>
        <v>0.2267356367</v>
      </c>
      <c r="T824" t="str">
        <f>VLOOKUP(K824/Iset2,IDMTData,IF(IChar2=NI1.3,6,IF(IChar2=NI3.0,4,IF(IChar2=VI,5,IF(IChar2=EI,7,IF(IChar2=EI.64,3,8))))))*_TM2</f>
        <v>0.2267356367</v>
      </c>
      <c r="U824" t="str">
        <f>VLOOKUP(K824/Iset3,IDMTData,IF(IChar3=NI1.3,6,IF(IChar3=NI3.0,4,IF(IChar3=VI,5,IF(IChar3=EI,7,IF(IChar3=EI.64,3,8))))))*_TM3</f>
        <v>#N/A</v>
      </c>
      <c r="V824" t="str">
        <f>VLOOKUP(K824/Iset4,IDMTData,IF(IChar4=NI1.3,6,IF(IChar4=NI3.0,4,IF(IChar4=VI,5,IF(IChar4=EI,7,IF(IChar4=EI.64,3,8))))))*_TM4</f>
        <v>#N/A</v>
      </c>
      <c r="W824" t="str">
        <f>VLOOKUP(K824/Iset5,IDMTData,IF(IChar5=NI1.3,6,IF(IChar5=NI3.0,4,IF(IChar5=VI,5,IF(IChar5=EI,7,IF(IChar5=EI.64,3,8))))))*_TM5</f>
        <v>#N/A</v>
      </c>
      <c r="Z824" s="58" t="str">
        <f t="shared" si="1427"/>
        <v>#N/A</v>
      </c>
      <c r="AA824" s="58" t="str">
        <f t="shared" ref="AA824:AB824" si="1565">NA()</f>
        <v>#N/A</v>
      </c>
      <c r="AB824" s="58" t="str">
        <f t="shared" si="1565"/>
        <v>#N/A</v>
      </c>
    </row>
    <row r="825" ht="12.75" customHeight="1">
      <c r="K825" s="57">
        <v>27100.0</v>
      </c>
      <c r="L825" s="58" t="str">
        <f t="shared" ref="L825:P825" si="1566">IF(S825=S824,NA(),S825)</f>
        <v>#N/A</v>
      </c>
      <c r="M825" s="58" t="str">
        <f t="shared" si="1566"/>
        <v>#N/A</v>
      </c>
      <c r="N825" s="58" t="str">
        <f t="shared" si="1566"/>
        <v>#N/A</v>
      </c>
      <c r="O825" s="58" t="str">
        <f t="shared" si="1566"/>
        <v>#N/A</v>
      </c>
      <c r="P825" s="58" t="str">
        <f t="shared" si="1566"/>
        <v>#N/A</v>
      </c>
      <c r="Q825" s="58"/>
      <c r="S825" t="str">
        <f>VLOOKUP(K825/Iset1,IDMTData,IF(IChar1=NI1.3,6,IF(IChar1=NI3.0,4,IF(IChar1=VI,5,IF(IChar1=EI,7,IF(IChar1=EI.64,3,8))))))*_TM1</f>
        <v>0.2267356367</v>
      </c>
      <c r="T825" t="str">
        <f>VLOOKUP(K825/Iset2,IDMTData,IF(IChar2=NI1.3,6,IF(IChar2=NI3.0,4,IF(IChar2=VI,5,IF(IChar2=EI,7,IF(IChar2=EI.64,3,8))))))*_TM2</f>
        <v>0.2267356367</v>
      </c>
      <c r="U825" t="str">
        <f>VLOOKUP(K825/Iset3,IDMTData,IF(IChar3=NI1.3,6,IF(IChar3=NI3.0,4,IF(IChar3=VI,5,IF(IChar3=EI,7,IF(IChar3=EI.64,3,8))))))*_TM3</f>
        <v>#N/A</v>
      </c>
      <c r="V825" t="str">
        <f>VLOOKUP(K825/Iset4,IDMTData,IF(IChar4=NI1.3,6,IF(IChar4=NI3.0,4,IF(IChar4=VI,5,IF(IChar4=EI,7,IF(IChar4=EI.64,3,8))))))*_TM4</f>
        <v>#N/A</v>
      </c>
      <c r="W825" t="str">
        <f>VLOOKUP(K825/Iset5,IDMTData,IF(IChar5=NI1.3,6,IF(IChar5=NI3.0,4,IF(IChar5=VI,5,IF(IChar5=EI,7,IF(IChar5=EI.64,3,8))))))*_TM5</f>
        <v>#N/A</v>
      </c>
      <c r="Z825" s="58" t="str">
        <f t="shared" si="1427"/>
        <v>#N/A</v>
      </c>
      <c r="AA825" s="58" t="str">
        <f t="shared" ref="AA825:AB825" si="1567">NA()</f>
        <v>#N/A</v>
      </c>
      <c r="AB825" s="58" t="str">
        <f t="shared" si="1567"/>
        <v>#N/A</v>
      </c>
    </row>
    <row r="826" ht="12.75" customHeight="1">
      <c r="K826" s="57">
        <v>27200.0</v>
      </c>
      <c r="L826" s="58" t="str">
        <f t="shared" ref="L826:P826" si="1568">IF(S826=S825,NA(),S826)</f>
        <v>#N/A</v>
      </c>
      <c r="M826" s="58" t="str">
        <f t="shared" si="1568"/>
        <v>#N/A</v>
      </c>
      <c r="N826" s="58" t="str">
        <f t="shared" si="1568"/>
        <v>#N/A</v>
      </c>
      <c r="O826" s="58" t="str">
        <f t="shared" si="1568"/>
        <v>#N/A</v>
      </c>
      <c r="P826" s="58" t="str">
        <f t="shared" si="1568"/>
        <v>#N/A</v>
      </c>
      <c r="Q826" s="58"/>
      <c r="S826" t="str">
        <f>VLOOKUP(K826/Iset1,IDMTData,IF(IChar1=NI1.3,6,IF(IChar1=NI3.0,4,IF(IChar1=VI,5,IF(IChar1=EI,7,IF(IChar1=EI.64,3,8))))))*_TM1</f>
        <v>0.2267356367</v>
      </c>
      <c r="T826" t="str">
        <f>VLOOKUP(K826/Iset2,IDMTData,IF(IChar2=NI1.3,6,IF(IChar2=NI3.0,4,IF(IChar2=VI,5,IF(IChar2=EI,7,IF(IChar2=EI.64,3,8))))))*_TM2</f>
        <v>0.2267356367</v>
      </c>
      <c r="U826" t="str">
        <f>VLOOKUP(K826/Iset3,IDMTData,IF(IChar3=NI1.3,6,IF(IChar3=NI3.0,4,IF(IChar3=VI,5,IF(IChar3=EI,7,IF(IChar3=EI.64,3,8))))))*_TM3</f>
        <v>#N/A</v>
      </c>
      <c r="V826" t="str">
        <f>VLOOKUP(K826/Iset4,IDMTData,IF(IChar4=NI1.3,6,IF(IChar4=NI3.0,4,IF(IChar4=VI,5,IF(IChar4=EI,7,IF(IChar4=EI.64,3,8))))))*_TM4</f>
        <v>#N/A</v>
      </c>
      <c r="W826" t="str">
        <f>VLOOKUP(K826/Iset5,IDMTData,IF(IChar5=NI1.3,6,IF(IChar5=NI3.0,4,IF(IChar5=VI,5,IF(IChar5=EI,7,IF(IChar5=EI.64,3,8))))))*_TM5</f>
        <v>#N/A</v>
      </c>
      <c r="Z826" s="58" t="str">
        <f t="shared" si="1427"/>
        <v>#N/A</v>
      </c>
      <c r="AA826" s="58" t="str">
        <f t="shared" ref="AA826:AB826" si="1569">NA()</f>
        <v>#N/A</v>
      </c>
      <c r="AB826" s="58" t="str">
        <f t="shared" si="1569"/>
        <v>#N/A</v>
      </c>
    </row>
    <row r="827" ht="12.75" customHeight="1">
      <c r="K827" s="57">
        <v>27300.0</v>
      </c>
      <c r="L827" s="58" t="str">
        <f t="shared" ref="L827:P827" si="1570">IF(S827=S826,NA(),S827)</f>
        <v>#N/A</v>
      </c>
      <c r="M827" s="58" t="str">
        <f t="shared" si="1570"/>
        <v>#N/A</v>
      </c>
      <c r="N827" s="58" t="str">
        <f t="shared" si="1570"/>
        <v>#N/A</v>
      </c>
      <c r="O827" s="58" t="str">
        <f t="shared" si="1570"/>
        <v>#N/A</v>
      </c>
      <c r="P827" s="58" t="str">
        <f t="shared" si="1570"/>
        <v>#N/A</v>
      </c>
      <c r="Q827" s="58"/>
      <c r="S827" t="str">
        <f>VLOOKUP(K827/Iset1,IDMTData,IF(IChar1=NI1.3,6,IF(IChar1=NI3.0,4,IF(IChar1=VI,5,IF(IChar1=EI,7,IF(IChar1=EI.64,3,8))))))*_TM1</f>
        <v>0.2267356367</v>
      </c>
      <c r="T827" t="str">
        <f>VLOOKUP(K827/Iset2,IDMTData,IF(IChar2=NI1.3,6,IF(IChar2=NI3.0,4,IF(IChar2=VI,5,IF(IChar2=EI,7,IF(IChar2=EI.64,3,8))))))*_TM2</f>
        <v>0.2267356367</v>
      </c>
      <c r="U827" t="str">
        <f>VLOOKUP(K827/Iset3,IDMTData,IF(IChar3=NI1.3,6,IF(IChar3=NI3.0,4,IF(IChar3=VI,5,IF(IChar3=EI,7,IF(IChar3=EI.64,3,8))))))*_TM3</f>
        <v>#N/A</v>
      </c>
      <c r="V827" t="str">
        <f>VLOOKUP(K827/Iset4,IDMTData,IF(IChar4=NI1.3,6,IF(IChar4=NI3.0,4,IF(IChar4=VI,5,IF(IChar4=EI,7,IF(IChar4=EI.64,3,8))))))*_TM4</f>
        <v>#N/A</v>
      </c>
      <c r="W827" t="str">
        <f>VLOOKUP(K827/Iset5,IDMTData,IF(IChar5=NI1.3,6,IF(IChar5=NI3.0,4,IF(IChar5=VI,5,IF(IChar5=EI,7,IF(IChar5=EI.64,3,8))))))*_TM5</f>
        <v>#N/A</v>
      </c>
      <c r="Z827" s="58" t="str">
        <f t="shared" si="1427"/>
        <v>#N/A</v>
      </c>
      <c r="AA827" s="58" t="str">
        <f t="shared" ref="AA827:AB827" si="1571">NA()</f>
        <v>#N/A</v>
      </c>
      <c r="AB827" s="58" t="str">
        <f t="shared" si="1571"/>
        <v>#N/A</v>
      </c>
    </row>
    <row r="828" ht="12.75" customHeight="1">
      <c r="K828" s="57">
        <v>27400.0</v>
      </c>
      <c r="L828" s="58" t="str">
        <f t="shared" ref="L828:P828" si="1572">IF(S828=S827,NA(),S828)</f>
        <v>#N/A</v>
      </c>
      <c r="M828" s="58" t="str">
        <f t="shared" si="1572"/>
        <v>#N/A</v>
      </c>
      <c r="N828" s="58" t="str">
        <f t="shared" si="1572"/>
        <v>#N/A</v>
      </c>
      <c r="O828" s="58" t="str">
        <f t="shared" si="1572"/>
        <v>#N/A</v>
      </c>
      <c r="P828" s="58" t="str">
        <f t="shared" si="1572"/>
        <v>#N/A</v>
      </c>
      <c r="Q828" s="58"/>
      <c r="S828" t="str">
        <f>VLOOKUP(K828/Iset1,IDMTData,IF(IChar1=NI1.3,6,IF(IChar1=NI3.0,4,IF(IChar1=VI,5,IF(IChar1=EI,7,IF(IChar1=EI.64,3,8))))))*_TM1</f>
        <v>0.2267356367</v>
      </c>
      <c r="T828" t="str">
        <f>VLOOKUP(K828/Iset2,IDMTData,IF(IChar2=NI1.3,6,IF(IChar2=NI3.0,4,IF(IChar2=VI,5,IF(IChar2=EI,7,IF(IChar2=EI.64,3,8))))))*_TM2</f>
        <v>0.2267356367</v>
      </c>
      <c r="U828" t="str">
        <f>VLOOKUP(K828/Iset3,IDMTData,IF(IChar3=NI1.3,6,IF(IChar3=NI3.0,4,IF(IChar3=VI,5,IF(IChar3=EI,7,IF(IChar3=EI.64,3,8))))))*_TM3</f>
        <v>#N/A</v>
      </c>
      <c r="V828" t="str">
        <f>VLOOKUP(K828/Iset4,IDMTData,IF(IChar4=NI1.3,6,IF(IChar4=NI3.0,4,IF(IChar4=VI,5,IF(IChar4=EI,7,IF(IChar4=EI.64,3,8))))))*_TM4</f>
        <v>#N/A</v>
      </c>
      <c r="W828" t="str">
        <f>VLOOKUP(K828/Iset5,IDMTData,IF(IChar5=NI1.3,6,IF(IChar5=NI3.0,4,IF(IChar5=VI,5,IF(IChar5=EI,7,IF(IChar5=EI.64,3,8))))))*_TM5</f>
        <v>#N/A</v>
      </c>
      <c r="Z828" s="58" t="str">
        <f t="shared" si="1427"/>
        <v>#N/A</v>
      </c>
      <c r="AA828" s="58" t="str">
        <f t="shared" ref="AA828:AB828" si="1573">NA()</f>
        <v>#N/A</v>
      </c>
      <c r="AB828" s="58" t="str">
        <f t="shared" si="1573"/>
        <v>#N/A</v>
      </c>
    </row>
    <row r="829" ht="12.75" customHeight="1">
      <c r="K829" s="57">
        <v>27500.0</v>
      </c>
      <c r="L829" s="58" t="str">
        <f t="shared" ref="L829:P829" si="1574">IF(S829=S828,NA(),S829)</f>
        <v>#N/A</v>
      </c>
      <c r="M829" s="58" t="str">
        <f t="shared" si="1574"/>
        <v>#N/A</v>
      </c>
      <c r="N829" s="58" t="str">
        <f t="shared" si="1574"/>
        <v>#N/A</v>
      </c>
      <c r="O829" s="58" t="str">
        <f t="shared" si="1574"/>
        <v>#N/A</v>
      </c>
      <c r="P829" s="58" t="str">
        <f t="shared" si="1574"/>
        <v>#N/A</v>
      </c>
      <c r="Q829" s="58"/>
      <c r="S829" t="str">
        <f>VLOOKUP(K829/Iset1,IDMTData,IF(IChar1=NI1.3,6,IF(IChar1=NI3.0,4,IF(IChar1=VI,5,IF(IChar1=EI,7,IF(IChar1=EI.64,3,8))))))*_TM1</f>
        <v>0.2267356367</v>
      </c>
      <c r="T829" t="str">
        <f>VLOOKUP(K829/Iset2,IDMTData,IF(IChar2=NI1.3,6,IF(IChar2=NI3.0,4,IF(IChar2=VI,5,IF(IChar2=EI,7,IF(IChar2=EI.64,3,8))))))*_TM2</f>
        <v>0.2267356367</v>
      </c>
      <c r="U829" t="str">
        <f>VLOOKUP(K829/Iset3,IDMTData,IF(IChar3=NI1.3,6,IF(IChar3=NI3.0,4,IF(IChar3=VI,5,IF(IChar3=EI,7,IF(IChar3=EI.64,3,8))))))*_TM3</f>
        <v>#N/A</v>
      </c>
      <c r="V829" t="str">
        <f>VLOOKUP(K829/Iset4,IDMTData,IF(IChar4=NI1.3,6,IF(IChar4=NI3.0,4,IF(IChar4=VI,5,IF(IChar4=EI,7,IF(IChar4=EI.64,3,8))))))*_TM4</f>
        <v>#N/A</v>
      </c>
      <c r="W829" t="str">
        <f>VLOOKUP(K829/Iset5,IDMTData,IF(IChar5=NI1.3,6,IF(IChar5=NI3.0,4,IF(IChar5=VI,5,IF(IChar5=EI,7,IF(IChar5=EI.64,3,8))))))*_TM5</f>
        <v>#N/A</v>
      </c>
      <c r="Z829" s="58" t="str">
        <f t="shared" si="1427"/>
        <v>#N/A</v>
      </c>
      <c r="AA829" s="58" t="str">
        <f t="shared" ref="AA829:AB829" si="1575">NA()</f>
        <v>#N/A</v>
      </c>
      <c r="AB829" s="58" t="str">
        <f t="shared" si="1575"/>
        <v>#N/A</v>
      </c>
    </row>
    <row r="830" ht="12.75" customHeight="1">
      <c r="K830" s="57">
        <v>27600.0</v>
      </c>
      <c r="L830" s="58" t="str">
        <f t="shared" ref="L830:P830" si="1576">IF(S830=S829,NA(),S830)</f>
        <v>#N/A</v>
      </c>
      <c r="M830" s="58" t="str">
        <f t="shared" si="1576"/>
        <v>#N/A</v>
      </c>
      <c r="N830" s="58" t="str">
        <f t="shared" si="1576"/>
        <v>#N/A</v>
      </c>
      <c r="O830" s="58" t="str">
        <f t="shared" si="1576"/>
        <v>#N/A</v>
      </c>
      <c r="P830" s="58" t="str">
        <f t="shared" si="1576"/>
        <v>#N/A</v>
      </c>
      <c r="Q830" s="58"/>
      <c r="S830" t="str">
        <f>VLOOKUP(K830/Iset1,IDMTData,IF(IChar1=NI1.3,6,IF(IChar1=NI3.0,4,IF(IChar1=VI,5,IF(IChar1=EI,7,IF(IChar1=EI.64,3,8))))))*_TM1</f>
        <v>0.2267356367</v>
      </c>
      <c r="T830" t="str">
        <f>VLOOKUP(K830/Iset2,IDMTData,IF(IChar2=NI1.3,6,IF(IChar2=NI3.0,4,IF(IChar2=VI,5,IF(IChar2=EI,7,IF(IChar2=EI.64,3,8))))))*_TM2</f>
        <v>0.2267356367</v>
      </c>
      <c r="U830" t="str">
        <f>VLOOKUP(K830/Iset3,IDMTData,IF(IChar3=NI1.3,6,IF(IChar3=NI3.0,4,IF(IChar3=VI,5,IF(IChar3=EI,7,IF(IChar3=EI.64,3,8))))))*_TM3</f>
        <v>#N/A</v>
      </c>
      <c r="V830" t="str">
        <f>VLOOKUP(K830/Iset4,IDMTData,IF(IChar4=NI1.3,6,IF(IChar4=NI3.0,4,IF(IChar4=VI,5,IF(IChar4=EI,7,IF(IChar4=EI.64,3,8))))))*_TM4</f>
        <v>#N/A</v>
      </c>
      <c r="W830" t="str">
        <f>VLOOKUP(K830/Iset5,IDMTData,IF(IChar5=NI1.3,6,IF(IChar5=NI3.0,4,IF(IChar5=VI,5,IF(IChar5=EI,7,IF(IChar5=EI.64,3,8))))))*_TM5</f>
        <v>#N/A</v>
      </c>
      <c r="Z830" s="58" t="str">
        <f t="shared" si="1427"/>
        <v>#N/A</v>
      </c>
      <c r="AA830" s="58" t="str">
        <f t="shared" ref="AA830:AB830" si="1577">NA()</f>
        <v>#N/A</v>
      </c>
      <c r="AB830" s="58" t="str">
        <f t="shared" si="1577"/>
        <v>#N/A</v>
      </c>
    </row>
    <row r="831" ht="12.75" customHeight="1">
      <c r="K831" s="57">
        <v>27700.0</v>
      </c>
      <c r="L831" s="58" t="str">
        <f t="shared" ref="L831:P831" si="1578">IF(S831=S830,NA(),S831)</f>
        <v>#N/A</v>
      </c>
      <c r="M831" s="58" t="str">
        <f t="shared" si="1578"/>
        <v>#N/A</v>
      </c>
      <c r="N831" s="58" t="str">
        <f t="shared" si="1578"/>
        <v>#N/A</v>
      </c>
      <c r="O831" s="58" t="str">
        <f t="shared" si="1578"/>
        <v>#N/A</v>
      </c>
      <c r="P831" s="58" t="str">
        <f t="shared" si="1578"/>
        <v>#N/A</v>
      </c>
      <c r="Q831" s="58"/>
      <c r="S831" t="str">
        <f>VLOOKUP(K831/Iset1,IDMTData,IF(IChar1=NI1.3,6,IF(IChar1=NI3.0,4,IF(IChar1=VI,5,IF(IChar1=EI,7,IF(IChar1=EI.64,3,8))))))*_TM1</f>
        <v>0.2267356367</v>
      </c>
      <c r="T831" t="str">
        <f>VLOOKUP(K831/Iset2,IDMTData,IF(IChar2=NI1.3,6,IF(IChar2=NI3.0,4,IF(IChar2=VI,5,IF(IChar2=EI,7,IF(IChar2=EI.64,3,8))))))*_TM2</f>
        <v>0.2267356367</v>
      </c>
      <c r="U831" t="str">
        <f>VLOOKUP(K831/Iset3,IDMTData,IF(IChar3=NI1.3,6,IF(IChar3=NI3.0,4,IF(IChar3=VI,5,IF(IChar3=EI,7,IF(IChar3=EI.64,3,8))))))*_TM3</f>
        <v>#N/A</v>
      </c>
      <c r="V831" t="str">
        <f>VLOOKUP(K831/Iset4,IDMTData,IF(IChar4=NI1.3,6,IF(IChar4=NI3.0,4,IF(IChar4=VI,5,IF(IChar4=EI,7,IF(IChar4=EI.64,3,8))))))*_TM4</f>
        <v>#N/A</v>
      </c>
      <c r="W831" t="str">
        <f>VLOOKUP(K831/Iset5,IDMTData,IF(IChar5=NI1.3,6,IF(IChar5=NI3.0,4,IF(IChar5=VI,5,IF(IChar5=EI,7,IF(IChar5=EI.64,3,8))))))*_TM5</f>
        <v>#N/A</v>
      </c>
      <c r="Z831" s="58" t="str">
        <f t="shared" si="1427"/>
        <v>#N/A</v>
      </c>
      <c r="AA831" s="58" t="str">
        <f t="shared" ref="AA831:AB831" si="1579">NA()</f>
        <v>#N/A</v>
      </c>
      <c r="AB831" s="58" t="str">
        <f t="shared" si="1579"/>
        <v>#N/A</v>
      </c>
    </row>
    <row r="832" ht="12.75" customHeight="1">
      <c r="K832" s="57">
        <v>27800.0</v>
      </c>
      <c r="L832" s="58" t="str">
        <f t="shared" ref="L832:P832" si="1580">IF(S832=S831,NA(),S832)</f>
        <v>#N/A</v>
      </c>
      <c r="M832" s="58" t="str">
        <f t="shared" si="1580"/>
        <v>#N/A</v>
      </c>
      <c r="N832" s="58" t="str">
        <f t="shared" si="1580"/>
        <v>#N/A</v>
      </c>
      <c r="O832" s="58" t="str">
        <f t="shared" si="1580"/>
        <v>#N/A</v>
      </c>
      <c r="P832" s="58" t="str">
        <f t="shared" si="1580"/>
        <v>#N/A</v>
      </c>
      <c r="Q832" s="58"/>
      <c r="S832" t="str">
        <f>VLOOKUP(K832/Iset1,IDMTData,IF(IChar1=NI1.3,6,IF(IChar1=NI3.0,4,IF(IChar1=VI,5,IF(IChar1=EI,7,IF(IChar1=EI.64,3,8))))))*_TM1</f>
        <v>0.2267356367</v>
      </c>
      <c r="T832" t="str">
        <f>VLOOKUP(K832/Iset2,IDMTData,IF(IChar2=NI1.3,6,IF(IChar2=NI3.0,4,IF(IChar2=VI,5,IF(IChar2=EI,7,IF(IChar2=EI.64,3,8))))))*_TM2</f>
        <v>0.2267356367</v>
      </c>
      <c r="U832" t="str">
        <f>VLOOKUP(K832/Iset3,IDMTData,IF(IChar3=NI1.3,6,IF(IChar3=NI3.0,4,IF(IChar3=VI,5,IF(IChar3=EI,7,IF(IChar3=EI.64,3,8))))))*_TM3</f>
        <v>#N/A</v>
      </c>
      <c r="V832" t="str">
        <f>VLOOKUP(K832/Iset4,IDMTData,IF(IChar4=NI1.3,6,IF(IChar4=NI3.0,4,IF(IChar4=VI,5,IF(IChar4=EI,7,IF(IChar4=EI.64,3,8))))))*_TM4</f>
        <v>#N/A</v>
      </c>
      <c r="W832" t="str">
        <f>VLOOKUP(K832/Iset5,IDMTData,IF(IChar5=NI1.3,6,IF(IChar5=NI3.0,4,IF(IChar5=VI,5,IF(IChar5=EI,7,IF(IChar5=EI.64,3,8))))))*_TM5</f>
        <v>#N/A</v>
      </c>
      <c r="Z832" s="58" t="str">
        <f t="shared" si="1427"/>
        <v>#N/A</v>
      </c>
      <c r="AA832" s="58" t="str">
        <f t="shared" ref="AA832:AB832" si="1581">NA()</f>
        <v>#N/A</v>
      </c>
      <c r="AB832" s="58" t="str">
        <f t="shared" si="1581"/>
        <v>#N/A</v>
      </c>
    </row>
    <row r="833" ht="12.75" customHeight="1">
      <c r="K833" s="57">
        <v>27900.0</v>
      </c>
      <c r="L833" s="58" t="str">
        <f t="shared" ref="L833:P833" si="1582">IF(S833=S832,NA(),S833)</f>
        <v>#N/A</v>
      </c>
      <c r="M833" s="58" t="str">
        <f t="shared" si="1582"/>
        <v>#N/A</v>
      </c>
      <c r="N833" s="58" t="str">
        <f t="shared" si="1582"/>
        <v>#N/A</v>
      </c>
      <c r="O833" s="58" t="str">
        <f t="shared" si="1582"/>
        <v>#N/A</v>
      </c>
      <c r="P833" s="58" t="str">
        <f t="shared" si="1582"/>
        <v>#N/A</v>
      </c>
      <c r="Q833" s="58"/>
      <c r="S833" t="str">
        <f>VLOOKUP(K833/Iset1,IDMTData,IF(IChar1=NI1.3,6,IF(IChar1=NI3.0,4,IF(IChar1=VI,5,IF(IChar1=EI,7,IF(IChar1=EI.64,3,8))))))*_TM1</f>
        <v>0.2267356367</v>
      </c>
      <c r="T833" t="str">
        <f>VLOOKUP(K833/Iset2,IDMTData,IF(IChar2=NI1.3,6,IF(IChar2=NI3.0,4,IF(IChar2=VI,5,IF(IChar2=EI,7,IF(IChar2=EI.64,3,8))))))*_TM2</f>
        <v>0.2267356367</v>
      </c>
      <c r="U833" t="str">
        <f>VLOOKUP(K833/Iset3,IDMTData,IF(IChar3=NI1.3,6,IF(IChar3=NI3.0,4,IF(IChar3=VI,5,IF(IChar3=EI,7,IF(IChar3=EI.64,3,8))))))*_TM3</f>
        <v>#N/A</v>
      </c>
      <c r="V833" t="str">
        <f>VLOOKUP(K833/Iset4,IDMTData,IF(IChar4=NI1.3,6,IF(IChar4=NI3.0,4,IF(IChar4=VI,5,IF(IChar4=EI,7,IF(IChar4=EI.64,3,8))))))*_TM4</f>
        <v>#N/A</v>
      </c>
      <c r="W833" t="str">
        <f>VLOOKUP(K833/Iset5,IDMTData,IF(IChar5=NI1.3,6,IF(IChar5=NI3.0,4,IF(IChar5=VI,5,IF(IChar5=EI,7,IF(IChar5=EI.64,3,8))))))*_TM5</f>
        <v>#N/A</v>
      </c>
      <c r="Z833" s="58" t="str">
        <f t="shared" si="1427"/>
        <v>#N/A</v>
      </c>
      <c r="AA833" s="58" t="str">
        <f t="shared" ref="AA833:AB833" si="1583">NA()</f>
        <v>#N/A</v>
      </c>
      <c r="AB833" s="58" t="str">
        <f t="shared" si="1583"/>
        <v>#N/A</v>
      </c>
    </row>
    <row r="834" ht="12.75" customHeight="1">
      <c r="K834" s="57">
        <v>28000.0</v>
      </c>
      <c r="L834" s="58" t="str">
        <f t="shared" ref="L834:P834" si="1584">IF(S834=S833,NA(),S834)</f>
        <v>#N/A</v>
      </c>
      <c r="M834" s="58" t="str">
        <f t="shared" si="1584"/>
        <v>#N/A</v>
      </c>
      <c r="N834" s="58" t="str">
        <f t="shared" si="1584"/>
        <v>#N/A</v>
      </c>
      <c r="O834" s="58" t="str">
        <f t="shared" si="1584"/>
        <v>#N/A</v>
      </c>
      <c r="P834" s="58" t="str">
        <f t="shared" si="1584"/>
        <v>#N/A</v>
      </c>
      <c r="Q834" s="58"/>
      <c r="S834" t="str">
        <f>VLOOKUP(K834/Iset1,IDMTData,IF(IChar1=NI1.3,6,IF(IChar1=NI3.0,4,IF(IChar1=VI,5,IF(IChar1=EI,7,IF(IChar1=EI.64,3,8))))))*_TM1</f>
        <v>0.2267356367</v>
      </c>
      <c r="T834" t="str">
        <f>VLOOKUP(K834/Iset2,IDMTData,IF(IChar2=NI1.3,6,IF(IChar2=NI3.0,4,IF(IChar2=VI,5,IF(IChar2=EI,7,IF(IChar2=EI.64,3,8))))))*_TM2</f>
        <v>0.2267356367</v>
      </c>
      <c r="U834" t="str">
        <f>VLOOKUP(K834/Iset3,IDMTData,IF(IChar3=NI1.3,6,IF(IChar3=NI3.0,4,IF(IChar3=VI,5,IF(IChar3=EI,7,IF(IChar3=EI.64,3,8))))))*_TM3</f>
        <v>#N/A</v>
      </c>
      <c r="V834" t="str">
        <f>VLOOKUP(K834/Iset4,IDMTData,IF(IChar4=NI1.3,6,IF(IChar4=NI3.0,4,IF(IChar4=VI,5,IF(IChar4=EI,7,IF(IChar4=EI.64,3,8))))))*_TM4</f>
        <v>#N/A</v>
      </c>
      <c r="W834" t="str">
        <f>VLOOKUP(K834/Iset5,IDMTData,IF(IChar5=NI1.3,6,IF(IChar5=NI3.0,4,IF(IChar5=VI,5,IF(IChar5=EI,7,IF(IChar5=EI.64,3,8))))))*_TM5</f>
        <v>#N/A</v>
      </c>
      <c r="Z834" s="58" t="str">
        <f t="shared" si="1427"/>
        <v>#N/A</v>
      </c>
      <c r="AA834" s="58" t="str">
        <f t="shared" ref="AA834:AB834" si="1585">NA()</f>
        <v>#N/A</v>
      </c>
      <c r="AB834" s="58" t="str">
        <f t="shared" si="1585"/>
        <v>#N/A</v>
      </c>
    </row>
    <row r="835" ht="12.75" customHeight="1">
      <c r="K835" s="57">
        <v>28100.0</v>
      </c>
      <c r="L835" s="58" t="str">
        <f t="shared" ref="L835:P835" si="1586">IF(S835=S834,NA(),S835)</f>
        <v>#N/A</v>
      </c>
      <c r="M835" s="58" t="str">
        <f t="shared" si="1586"/>
        <v>#N/A</v>
      </c>
      <c r="N835" s="58" t="str">
        <f t="shared" si="1586"/>
        <v>#N/A</v>
      </c>
      <c r="O835" s="58" t="str">
        <f t="shared" si="1586"/>
        <v>#N/A</v>
      </c>
      <c r="P835" s="58" t="str">
        <f t="shared" si="1586"/>
        <v>#N/A</v>
      </c>
      <c r="Q835" s="58"/>
      <c r="S835" t="str">
        <f>VLOOKUP(K835/Iset1,IDMTData,IF(IChar1=NI1.3,6,IF(IChar1=NI3.0,4,IF(IChar1=VI,5,IF(IChar1=EI,7,IF(IChar1=EI.64,3,8))))))*_TM1</f>
        <v>0.2267356367</v>
      </c>
      <c r="T835" t="str">
        <f>VLOOKUP(K835/Iset2,IDMTData,IF(IChar2=NI1.3,6,IF(IChar2=NI3.0,4,IF(IChar2=VI,5,IF(IChar2=EI,7,IF(IChar2=EI.64,3,8))))))*_TM2</f>
        <v>0.2267356367</v>
      </c>
      <c r="U835" t="str">
        <f>VLOOKUP(K835/Iset3,IDMTData,IF(IChar3=NI1.3,6,IF(IChar3=NI3.0,4,IF(IChar3=VI,5,IF(IChar3=EI,7,IF(IChar3=EI.64,3,8))))))*_TM3</f>
        <v>#N/A</v>
      </c>
      <c r="V835" t="str">
        <f>VLOOKUP(K835/Iset4,IDMTData,IF(IChar4=NI1.3,6,IF(IChar4=NI3.0,4,IF(IChar4=VI,5,IF(IChar4=EI,7,IF(IChar4=EI.64,3,8))))))*_TM4</f>
        <v>#N/A</v>
      </c>
      <c r="W835" t="str">
        <f>VLOOKUP(K835/Iset5,IDMTData,IF(IChar5=NI1.3,6,IF(IChar5=NI3.0,4,IF(IChar5=VI,5,IF(IChar5=EI,7,IF(IChar5=EI.64,3,8))))))*_TM5</f>
        <v>#N/A</v>
      </c>
      <c r="Z835" s="58" t="str">
        <f t="shared" si="1427"/>
        <v>#N/A</v>
      </c>
      <c r="AA835" s="58" t="str">
        <f t="shared" ref="AA835:AB835" si="1587">NA()</f>
        <v>#N/A</v>
      </c>
      <c r="AB835" s="58" t="str">
        <f t="shared" si="1587"/>
        <v>#N/A</v>
      </c>
    </row>
    <row r="836" ht="12.75" customHeight="1">
      <c r="K836" s="57">
        <v>28200.0</v>
      </c>
      <c r="L836" s="58" t="str">
        <f t="shared" ref="L836:P836" si="1588">IF(S836=S835,NA(),S836)</f>
        <v>#N/A</v>
      </c>
      <c r="M836" s="58" t="str">
        <f t="shared" si="1588"/>
        <v>#N/A</v>
      </c>
      <c r="N836" s="58" t="str">
        <f t="shared" si="1588"/>
        <v>#N/A</v>
      </c>
      <c r="O836" s="58" t="str">
        <f t="shared" si="1588"/>
        <v>#N/A</v>
      </c>
      <c r="P836" s="58" t="str">
        <f t="shared" si="1588"/>
        <v>#N/A</v>
      </c>
      <c r="Q836" s="58"/>
      <c r="S836" t="str">
        <f>VLOOKUP(K836/Iset1,IDMTData,IF(IChar1=NI1.3,6,IF(IChar1=NI3.0,4,IF(IChar1=VI,5,IF(IChar1=EI,7,IF(IChar1=EI.64,3,8))))))*_TM1</f>
        <v>0.2267356367</v>
      </c>
      <c r="T836" t="str">
        <f>VLOOKUP(K836/Iset2,IDMTData,IF(IChar2=NI1.3,6,IF(IChar2=NI3.0,4,IF(IChar2=VI,5,IF(IChar2=EI,7,IF(IChar2=EI.64,3,8))))))*_TM2</f>
        <v>0.2267356367</v>
      </c>
      <c r="U836" t="str">
        <f>VLOOKUP(K836/Iset3,IDMTData,IF(IChar3=NI1.3,6,IF(IChar3=NI3.0,4,IF(IChar3=VI,5,IF(IChar3=EI,7,IF(IChar3=EI.64,3,8))))))*_TM3</f>
        <v>#N/A</v>
      </c>
      <c r="V836" t="str">
        <f>VLOOKUP(K836/Iset4,IDMTData,IF(IChar4=NI1.3,6,IF(IChar4=NI3.0,4,IF(IChar4=VI,5,IF(IChar4=EI,7,IF(IChar4=EI.64,3,8))))))*_TM4</f>
        <v>#N/A</v>
      </c>
      <c r="W836" t="str">
        <f>VLOOKUP(K836/Iset5,IDMTData,IF(IChar5=NI1.3,6,IF(IChar5=NI3.0,4,IF(IChar5=VI,5,IF(IChar5=EI,7,IF(IChar5=EI.64,3,8))))))*_TM5</f>
        <v>#N/A</v>
      </c>
      <c r="Z836" s="58" t="str">
        <f t="shared" si="1427"/>
        <v>#N/A</v>
      </c>
      <c r="AA836" s="58" t="str">
        <f t="shared" ref="AA836:AB836" si="1589">NA()</f>
        <v>#N/A</v>
      </c>
      <c r="AB836" s="58" t="str">
        <f t="shared" si="1589"/>
        <v>#N/A</v>
      </c>
    </row>
    <row r="837" ht="12.75" customHeight="1">
      <c r="K837" s="57">
        <v>28300.0</v>
      </c>
      <c r="L837" s="58" t="str">
        <f t="shared" ref="L837:P837" si="1590">IF(S837=S836,NA(),S837)</f>
        <v>#N/A</v>
      </c>
      <c r="M837" s="58" t="str">
        <f t="shared" si="1590"/>
        <v>#N/A</v>
      </c>
      <c r="N837" s="58" t="str">
        <f t="shared" si="1590"/>
        <v>#N/A</v>
      </c>
      <c r="O837" s="58" t="str">
        <f t="shared" si="1590"/>
        <v>#N/A</v>
      </c>
      <c r="P837" s="58" t="str">
        <f t="shared" si="1590"/>
        <v>#N/A</v>
      </c>
      <c r="Q837" s="58"/>
      <c r="S837" t="str">
        <f>VLOOKUP(K837/Iset1,IDMTData,IF(IChar1=NI1.3,6,IF(IChar1=NI3.0,4,IF(IChar1=VI,5,IF(IChar1=EI,7,IF(IChar1=EI.64,3,8))))))*_TM1</f>
        <v>0.2267356367</v>
      </c>
      <c r="T837" t="str">
        <f>VLOOKUP(K837/Iset2,IDMTData,IF(IChar2=NI1.3,6,IF(IChar2=NI3.0,4,IF(IChar2=VI,5,IF(IChar2=EI,7,IF(IChar2=EI.64,3,8))))))*_TM2</f>
        <v>0.2267356367</v>
      </c>
      <c r="U837" t="str">
        <f>VLOOKUP(K837/Iset3,IDMTData,IF(IChar3=NI1.3,6,IF(IChar3=NI3.0,4,IF(IChar3=VI,5,IF(IChar3=EI,7,IF(IChar3=EI.64,3,8))))))*_TM3</f>
        <v>#N/A</v>
      </c>
      <c r="V837" t="str">
        <f>VLOOKUP(K837/Iset4,IDMTData,IF(IChar4=NI1.3,6,IF(IChar4=NI3.0,4,IF(IChar4=VI,5,IF(IChar4=EI,7,IF(IChar4=EI.64,3,8))))))*_TM4</f>
        <v>#N/A</v>
      </c>
      <c r="W837" t="str">
        <f>VLOOKUP(K837/Iset5,IDMTData,IF(IChar5=NI1.3,6,IF(IChar5=NI3.0,4,IF(IChar5=VI,5,IF(IChar5=EI,7,IF(IChar5=EI.64,3,8))))))*_TM5</f>
        <v>#N/A</v>
      </c>
      <c r="Z837" s="58" t="str">
        <f t="shared" si="1427"/>
        <v>#N/A</v>
      </c>
      <c r="AA837" s="58" t="str">
        <f t="shared" ref="AA837:AB837" si="1591">NA()</f>
        <v>#N/A</v>
      </c>
      <c r="AB837" s="58" t="str">
        <f t="shared" si="1591"/>
        <v>#N/A</v>
      </c>
    </row>
    <row r="838" ht="12.75" customHeight="1">
      <c r="K838" s="57">
        <v>28400.0</v>
      </c>
      <c r="L838" s="58" t="str">
        <f t="shared" ref="L838:P838" si="1592">IF(S838=S837,NA(),S838)</f>
        <v>#N/A</v>
      </c>
      <c r="M838" s="58" t="str">
        <f t="shared" si="1592"/>
        <v>#N/A</v>
      </c>
      <c r="N838" s="58" t="str">
        <f t="shared" si="1592"/>
        <v>#N/A</v>
      </c>
      <c r="O838" s="58" t="str">
        <f t="shared" si="1592"/>
        <v>#N/A</v>
      </c>
      <c r="P838" s="58" t="str">
        <f t="shared" si="1592"/>
        <v>#N/A</v>
      </c>
      <c r="Q838" s="58"/>
      <c r="S838" t="str">
        <f>VLOOKUP(K838/Iset1,IDMTData,IF(IChar1=NI1.3,6,IF(IChar1=NI3.0,4,IF(IChar1=VI,5,IF(IChar1=EI,7,IF(IChar1=EI.64,3,8))))))*_TM1</f>
        <v>0.2267356367</v>
      </c>
      <c r="T838" t="str">
        <f>VLOOKUP(K838/Iset2,IDMTData,IF(IChar2=NI1.3,6,IF(IChar2=NI3.0,4,IF(IChar2=VI,5,IF(IChar2=EI,7,IF(IChar2=EI.64,3,8))))))*_TM2</f>
        <v>0.2267356367</v>
      </c>
      <c r="U838" t="str">
        <f>VLOOKUP(K838/Iset3,IDMTData,IF(IChar3=NI1.3,6,IF(IChar3=NI3.0,4,IF(IChar3=VI,5,IF(IChar3=EI,7,IF(IChar3=EI.64,3,8))))))*_TM3</f>
        <v>#N/A</v>
      </c>
      <c r="V838" t="str">
        <f>VLOOKUP(K838/Iset4,IDMTData,IF(IChar4=NI1.3,6,IF(IChar4=NI3.0,4,IF(IChar4=VI,5,IF(IChar4=EI,7,IF(IChar4=EI.64,3,8))))))*_TM4</f>
        <v>#N/A</v>
      </c>
      <c r="W838" t="str">
        <f>VLOOKUP(K838/Iset5,IDMTData,IF(IChar5=NI1.3,6,IF(IChar5=NI3.0,4,IF(IChar5=VI,5,IF(IChar5=EI,7,IF(IChar5=EI.64,3,8))))))*_TM5</f>
        <v>#N/A</v>
      </c>
      <c r="Z838" s="58" t="str">
        <f t="shared" si="1427"/>
        <v>#N/A</v>
      </c>
      <c r="AA838" s="58" t="str">
        <f t="shared" ref="AA838:AB838" si="1593">NA()</f>
        <v>#N/A</v>
      </c>
      <c r="AB838" s="58" t="str">
        <f t="shared" si="1593"/>
        <v>#N/A</v>
      </c>
    </row>
    <row r="839" ht="12.75" customHeight="1">
      <c r="K839" s="57">
        <v>28500.0</v>
      </c>
      <c r="L839" s="58" t="str">
        <f t="shared" ref="L839:P839" si="1594">IF(S839=S838,NA(),S839)</f>
        <v>#N/A</v>
      </c>
      <c r="M839" s="58" t="str">
        <f t="shared" si="1594"/>
        <v>#N/A</v>
      </c>
      <c r="N839" s="58" t="str">
        <f t="shared" si="1594"/>
        <v>#N/A</v>
      </c>
      <c r="O839" s="58" t="str">
        <f t="shared" si="1594"/>
        <v>#N/A</v>
      </c>
      <c r="P839" s="58" t="str">
        <f t="shared" si="1594"/>
        <v>#N/A</v>
      </c>
      <c r="Q839" s="58"/>
      <c r="S839" t="str">
        <f>VLOOKUP(K839/Iset1,IDMTData,IF(IChar1=NI1.3,6,IF(IChar1=NI3.0,4,IF(IChar1=VI,5,IF(IChar1=EI,7,IF(IChar1=EI.64,3,8))))))*_TM1</f>
        <v>0.2267356367</v>
      </c>
      <c r="T839" t="str">
        <f>VLOOKUP(K839/Iset2,IDMTData,IF(IChar2=NI1.3,6,IF(IChar2=NI3.0,4,IF(IChar2=VI,5,IF(IChar2=EI,7,IF(IChar2=EI.64,3,8))))))*_TM2</f>
        <v>0.2267356367</v>
      </c>
      <c r="U839" t="str">
        <f>VLOOKUP(K839/Iset3,IDMTData,IF(IChar3=NI1.3,6,IF(IChar3=NI3.0,4,IF(IChar3=VI,5,IF(IChar3=EI,7,IF(IChar3=EI.64,3,8))))))*_TM3</f>
        <v>#N/A</v>
      </c>
      <c r="V839" t="str">
        <f>VLOOKUP(K839/Iset4,IDMTData,IF(IChar4=NI1.3,6,IF(IChar4=NI3.0,4,IF(IChar4=VI,5,IF(IChar4=EI,7,IF(IChar4=EI.64,3,8))))))*_TM4</f>
        <v>#N/A</v>
      </c>
      <c r="W839" t="str">
        <f>VLOOKUP(K839/Iset5,IDMTData,IF(IChar5=NI1.3,6,IF(IChar5=NI3.0,4,IF(IChar5=VI,5,IF(IChar5=EI,7,IF(IChar5=EI.64,3,8))))))*_TM5</f>
        <v>#N/A</v>
      </c>
      <c r="Z839" s="58" t="str">
        <f t="shared" si="1427"/>
        <v>#N/A</v>
      </c>
      <c r="AA839" s="58" t="str">
        <f t="shared" ref="AA839:AB839" si="1595">NA()</f>
        <v>#N/A</v>
      </c>
      <c r="AB839" s="58" t="str">
        <f t="shared" si="1595"/>
        <v>#N/A</v>
      </c>
    </row>
    <row r="840" ht="12.75" customHeight="1">
      <c r="K840" s="57">
        <v>28600.0</v>
      </c>
      <c r="L840" s="58" t="str">
        <f t="shared" ref="L840:P840" si="1596">IF(S840=S839,NA(),S840)</f>
        <v>#N/A</v>
      </c>
      <c r="M840" s="58" t="str">
        <f t="shared" si="1596"/>
        <v>#N/A</v>
      </c>
      <c r="N840" s="58" t="str">
        <f t="shared" si="1596"/>
        <v>#N/A</v>
      </c>
      <c r="O840" s="58" t="str">
        <f t="shared" si="1596"/>
        <v>#N/A</v>
      </c>
      <c r="P840" s="58" t="str">
        <f t="shared" si="1596"/>
        <v>#N/A</v>
      </c>
      <c r="Q840" s="58"/>
      <c r="S840" t="str">
        <f>VLOOKUP(K840/Iset1,IDMTData,IF(IChar1=NI1.3,6,IF(IChar1=NI3.0,4,IF(IChar1=VI,5,IF(IChar1=EI,7,IF(IChar1=EI.64,3,8))))))*_TM1</f>
        <v>0.2267356367</v>
      </c>
      <c r="T840" t="str">
        <f>VLOOKUP(K840/Iset2,IDMTData,IF(IChar2=NI1.3,6,IF(IChar2=NI3.0,4,IF(IChar2=VI,5,IF(IChar2=EI,7,IF(IChar2=EI.64,3,8))))))*_TM2</f>
        <v>0.2267356367</v>
      </c>
      <c r="U840" t="str">
        <f>VLOOKUP(K840/Iset3,IDMTData,IF(IChar3=NI1.3,6,IF(IChar3=NI3.0,4,IF(IChar3=VI,5,IF(IChar3=EI,7,IF(IChar3=EI.64,3,8))))))*_TM3</f>
        <v>#N/A</v>
      </c>
      <c r="V840" t="str">
        <f>VLOOKUP(K840/Iset4,IDMTData,IF(IChar4=NI1.3,6,IF(IChar4=NI3.0,4,IF(IChar4=VI,5,IF(IChar4=EI,7,IF(IChar4=EI.64,3,8))))))*_TM4</f>
        <v>#N/A</v>
      </c>
      <c r="W840" t="str">
        <f>VLOOKUP(K840/Iset5,IDMTData,IF(IChar5=NI1.3,6,IF(IChar5=NI3.0,4,IF(IChar5=VI,5,IF(IChar5=EI,7,IF(IChar5=EI.64,3,8))))))*_TM5</f>
        <v>#N/A</v>
      </c>
      <c r="Z840" s="58" t="str">
        <f t="shared" si="1427"/>
        <v>#N/A</v>
      </c>
      <c r="AA840" s="58" t="str">
        <f t="shared" ref="AA840:AB840" si="1597">NA()</f>
        <v>#N/A</v>
      </c>
      <c r="AB840" s="58" t="str">
        <f t="shared" si="1597"/>
        <v>#N/A</v>
      </c>
    </row>
    <row r="841" ht="12.75" customHeight="1">
      <c r="K841" s="57">
        <v>28700.0</v>
      </c>
      <c r="L841" s="58" t="str">
        <f t="shared" ref="L841:P841" si="1598">IF(S841=S840,NA(),S841)</f>
        <v>#N/A</v>
      </c>
      <c r="M841" s="58" t="str">
        <f t="shared" si="1598"/>
        <v>#N/A</v>
      </c>
      <c r="N841" s="58" t="str">
        <f t="shared" si="1598"/>
        <v>#N/A</v>
      </c>
      <c r="O841" s="58" t="str">
        <f t="shared" si="1598"/>
        <v>#N/A</v>
      </c>
      <c r="P841" s="58" t="str">
        <f t="shared" si="1598"/>
        <v>#N/A</v>
      </c>
      <c r="Q841" s="58"/>
      <c r="S841" t="str">
        <f>VLOOKUP(K841/Iset1,IDMTData,IF(IChar1=NI1.3,6,IF(IChar1=NI3.0,4,IF(IChar1=VI,5,IF(IChar1=EI,7,IF(IChar1=EI.64,3,8))))))*_TM1</f>
        <v>0.2267356367</v>
      </c>
      <c r="T841" t="str">
        <f>VLOOKUP(K841/Iset2,IDMTData,IF(IChar2=NI1.3,6,IF(IChar2=NI3.0,4,IF(IChar2=VI,5,IF(IChar2=EI,7,IF(IChar2=EI.64,3,8))))))*_TM2</f>
        <v>0.2267356367</v>
      </c>
      <c r="U841" t="str">
        <f>VLOOKUP(K841/Iset3,IDMTData,IF(IChar3=NI1.3,6,IF(IChar3=NI3.0,4,IF(IChar3=VI,5,IF(IChar3=EI,7,IF(IChar3=EI.64,3,8))))))*_TM3</f>
        <v>#N/A</v>
      </c>
      <c r="V841" t="str">
        <f>VLOOKUP(K841/Iset4,IDMTData,IF(IChar4=NI1.3,6,IF(IChar4=NI3.0,4,IF(IChar4=VI,5,IF(IChar4=EI,7,IF(IChar4=EI.64,3,8))))))*_TM4</f>
        <v>#N/A</v>
      </c>
      <c r="W841" t="str">
        <f>VLOOKUP(K841/Iset5,IDMTData,IF(IChar5=NI1.3,6,IF(IChar5=NI3.0,4,IF(IChar5=VI,5,IF(IChar5=EI,7,IF(IChar5=EI.64,3,8))))))*_TM5</f>
        <v>#N/A</v>
      </c>
      <c r="Z841" s="58" t="str">
        <f t="shared" si="1427"/>
        <v>#N/A</v>
      </c>
      <c r="AA841" s="58" t="str">
        <f t="shared" ref="AA841:AB841" si="1599">NA()</f>
        <v>#N/A</v>
      </c>
      <c r="AB841" s="58" t="str">
        <f t="shared" si="1599"/>
        <v>#N/A</v>
      </c>
    </row>
    <row r="842" ht="12.75" customHeight="1">
      <c r="K842" s="57">
        <v>28800.0</v>
      </c>
      <c r="L842" s="58" t="str">
        <f t="shared" ref="L842:P842" si="1600">IF(S842=S841,NA(),S842)</f>
        <v>#N/A</v>
      </c>
      <c r="M842" s="58" t="str">
        <f t="shared" si="1600"/>
        <v>#N/A</v>
      </c>
      <c r="N842" s="58" t="str">
        <f t="shared" si="1600"/>
        <v>#N/A</v>
      </c>
      <c r="O842" s="58" t="str">
        <f t="shared" si="1600"/>
        <v>#N/A</v>
      </c>
      <c r="P842" s="58" t="str">
        <f t="shared" si="1600"/>
        <v>#N/A</v>
      </c>
      <c r="Q842" s="58"/>
      <c r="S842" t="str">
        <f>VLOOKUP(K842/Iset1,IDMTData,IF(IChar1=NI1.3,6,IF(IChar1=NI3.0,4,IF(IChar1=VI,5,IF(IChar1=EI,7,IF(IChar1=EI.64,3,8))))))*_TM1</f>
        <v>0.2267356367</v>
      </c>
      <c r="T842" t="str">
        <f>VLOOKUP(K842/Iset2,IDMTData,IF(IChar2=NI1.3,6,IF(IChar2=NI3.0,4,IF(IChar2=VI,5,IF(IChar2=EI,7,IF(IChar2=EI.64,3,8))))))*_TM2</f>
        <v>0.2267356367</v>
      </c>
      <c r="U842" t="str">
        <f>VLOOKUP(K842/Iset3,IDMTData,IF(IChar3=NI1.3,6,IF(IChar3=NI3.0,4,IF(IChar3=VI,5,IF(IChar3=EI,7,IF(IChar3=EI.64,3,8))))))*_TM3</f>
        <v>#N/A</v>
      </c>
      <c r="V842" t="str">
        <f>VLOOKUP(K842/Iset4,IDMTData,IF(IChar4=NI1.3,6,IF(IChar4=NI3.0,4,IF(IChar4=VI,5,IF(IChar4=EI,7,IF(IChar4=EI.64,3,8))))))*_TM4</f>
        <v>#N/A</v>
      </c>
      <c r="W842" t="str">
        <f>VLOOKUP(K842/Iset5,IDMTData,IF(IChar5=NI1.3,6,IF(IChar5=NI3.0,4,IF(IChar5=VI,5,IF(IChar5=EI,7,IF(IChar5=EI.64,3,8))))))*_TM5</f>
        <v>#N/A</v>
      </c>
      <c r="Z842" s="58" t="str">
        <f t="shared" si="1427"/>
        <v>#N/A</v>
      </c>
      <c r="AA842" s="58" t="str">
        <f t="shared" ref="AA842:AB842" si="1601">NA()</f>
        <v>#N/A</v>
      </c>
      <c r="AB842" s="58" t="str">
        <f t="shared" si="1601"/>
        <v>#N/A</v>
      </c>
    </row>
    <row r="843" ht="12.75" customHeight="1">
      <c r="K843" s="57">
        <v>28900.0</v>
      </c>
      <c r="L843" s="58" t="str">
        <f t="shared" ref="L843:P843" si="1602">IF(S843=S842,NA(),S843)</f>
        <v>#N/A</v>
      </c>
      <c r="M843" s="58" t="str">
        <f t="shared" si="1602"/>
        <v>#N/A</v>
      </c>
      <c r="N843" s="58" t="str">
        <f t="shared" si="1602"/>
        <v>#N/A</v>
      </c>
      <c r="O843" s="58" t="str">
        <f t="shared" si="1602"/>
        <v>#N/A</v>
      </c>
      <c r="P843" s="58" t="str">
        <f t="shared" si="1602"/>
        <v>#N/A</v>
      </c>
      <c r="Q843" s="58"/>
      <c r="S843" t="str">
        <f>VLOOKUP(K843/Iset1,IDMTData,IF(IChar1=NI1.3,6,IF(IChar1=NI3.0,4,IF(IChar1=VI,5,IF(IChar1=EI,7,IF(IChar1=EI.64,3,8))))))*_TM1</f>
        <v>0.2267356367</v>
      </c>
      <c r="T843" t="str">
        <f>VLOOKUP(K843/Iset2,IDMTData,IF(IChar2=NI1.3,6,IF(IChar2=NI3.0,4,IF(IChar2=VI,5,IF(IChar2=EI,7,IF(IChar2=EI.64,3,8))))))*_TM2</f>
        <v>0.2267356367</v>
      </c>
      <c r="U843" t="str">
        <f>VLOOKUP(K843/Iset3,IDMTData,IF(IChar3=NI1.3,6,IF(IChar3=NI3.0,4,IF(IChar3=VI,5,IF(IChar3=EI,7,IF(IChar3=EI.64,3,8))))))*_TM3</f>
        <v>#N/A</v>
      </c>
      <c r="V843" t="str">
        <f>VLOOKUP(K843/Iset4,IDMTData,IF(IChar4=NI1.3,6,IF(IChar4=NI3.0,4,IF(IChar4=VI,5,IF(IChar4=EI,7,IF(IChar4=EI.64,3,8))))))*_TM4</f>
        <v>#N/A</v>
      </c>
      <c r="W843" t="str">
        <f>VLOOKUP(K843/Iset5,IDMTData,IF(IChar5=NI1.3,6,IF(IChar5=NI3.0,4,IF(IChar5=VI,5,IF(IChar5=EI,7,IF(IChar5=EI.64,3,8))))))*_TM5</f>
        <v>#N/A</v>
      </c>
      <c r="Z843" s="58" t="str">
        <f t="shared" si="1427"/>
        <v>#N/A</v>
      </c>
      <c r="AA843" s="58" t="str">
        <f t="shared" ref="AA843:AB843" si="1603">NA()</f>
        <v>#N/A</v>
      </c>
      <c r="AB843" s="58" t="str">
        <f t="shared" si="1603"/>
        <v>#N/A</v>
      </c>
    </row>
    <row r="844" ht="12.75" customHeight="1">
      <c r="K844" s="57">
        <v>29000.0</v>
      </c>
      <c r="L844" s="58" t="str">
        <f t="shared" ref="L844:P844" si="1604">IF(S844=S843,NA(),S844)</f>
        <v>#N/A</v>
      </c>
      <c r="M844" s="58" t="str">
        <f t="shared" si="1604"/>
        <v>#N/A</v>
      </c>
      <c r="N844" s="58" t="str">
        <f t="shared" si="1604"/>
        <v>#N/A</v>
      </c>
      <c r="O844" s="58" t="str">
        <f t="shared" si="1604"/>
        <v>#N/A</v>
      </c>
      <c r="P844" s="58" t="str">
        <f t="shared" si="1604"/>
        <v>#N/A</v>
      </c>
      <c r="Q844" s="58"/>
      <c r="S844" t="str">
        <f>VLOOKUP(K844/Iset1,IDMTData,IF(IChar1=NI1.3,6,IF(IChar1=NI3.0,4,IF(IChar1=VI,5,IF(IChar1=EI,7,IF(IChar1=EI.64,3,8))))))*_TM1</f>
        <v>0.2267356367</v>
      </c>
      <c r="T844" t="str">
        <f>VLOOKUP(K844/Iset2,IDMTData,IF(IChar2=NI1.3,6,IF(IChar2=NI3.0,4,IF(IChar2=VI,5,IF(IChar2=EI,7,IF(IChar2=EI.64,3,8))))))*_TM2</f>
        <v>0.2267356367</v>
      </c>
      <c r="U844" t="str">
        <f>VLOOKUP(K844/Iset3,IDMTData,IF(IChar3=NI1.3,6,IF(IChar3=NI3.0,4,IF(IChar3=VI,5,IF(IChar3=EI,7,IF(IChar3=EI.64,3,8))))))*_TM3</f>
        <v>#N/A</v>
      </c>
      <c r="V844" t="str">
        <f>VLOOKUP(K844/Iset4,IDMTData,IF(IChar4=NI1.3,6,IF(IChar4=NI3.0,4,IF(IChar4=VI,5,IF(IChar4=EI,7,IF(IChar4=EI.64,3,8))))))*_TM4</f>
        <v>#N/A</v>
      </c>
      <c r="W844" t="str">
        <f>VLOOKUP(K844/Iset5,IDMTData,IF(IChar5=NI1.3,6,IF(IChar5=NI3.0,4,IF(IChar5=VI,5,IF(IChar5=EI,7,IF(IChar5=EI.64,3,8))))))*_TM5</f>
        <v>#N/A</v>
      </c>
      <c r="Z844" s="58" t="str">
        <f t="shared" si="1427"/>
        <v>#N/A</v>
      </c>
      <c r="AA844" s="58" t="str">
        <f t="shared" ref="AA844:AB844" si="1605">NA()</f>
        <v>#N/A</v>
      </c>
      <c r="AB844" s="58" t="str">
        <f t="shared" si="1605"/>
        <v>#N/A</v>
      </c>
    </row>
    <row r="845" ht="12.75" customHeight="1">
      <c r="K845" s="57">
        <v>29100.0</v>
      </c>
      <c r="L845" s="58" t="str">
        <f t="shared" ref="L845:P845" si="1606">IF(S845=S844,NA(),S845)</f>
        <v>#N/A</v>
      </c>
      <c r="M845" s="58" t="str">
        <f t="shared" si="1606"/>
        <v>#N/A</v>
      </c>
      <c r="N845" s="58" t="str">
        <f t="shared" si="1606"/>
        <v>#N/A</v>
      </c>
      <c r="O845" s="58" t="str">
        <f t="shared" si="1606"/>
        <v>#N/A</v>
      </c>
      <c r="P845" s="58" t="str">
        <f t="shared" si="1606"/>
        <v>#N/A</v>
      </c>
      <c r="Q845" s="58"/>
      <c r="S845" t="str">
        <f>VLOOKUP(K845/Iset1,IDMTData,IF(IChar1=NI1.3,6,IF(IChar1=NI3.0,4,IF(IChar1=VI,5,IF(IChar1=EI,7,IF(IChar1=EI.64,3,8))))))*_TM1</f>
        <v>0.2267356367</v>
      </c>
      <c r="T845" t="str">
        <f>VLOOKUP(K845/Iset2,IDMTData,IF(IChar2=NI1.3,6,IF(IChar2=NI3.0,4,IF(IChar2=VI,5,IF(IChar2=EI,7,IF(IChar2=EI.64,3,8))))))*_TM2</f>
        <v>0.2267356367</v>
      </c>
      <c r="U845" t="str">
        <f>VLOOKUP(K845/Iset3,IDMTData,IF(IChar3=NI1.3,6,IF(IChar3=NI3.0,4,IF(IChar3=VI,5,IF(IChar3=EI,7,IF(IChar3=EI.64,3,8))))))*_TM3</f>
        <v>#N/A</v>
      </c>
      <c r="V845" t="str">
        <f>VLOOKUP(K845/Iset4,IDMTData,IF(IChar4=NI1.3,6,IF(IChar4=NI3.0,4,IF(IChar4=VI,5,IF(IChar4=EI,7,IF(IChar4=EI.64,3,8))))))*_TM4</f>
        <v>#N/A</v>
      </c>
      <c r="W845" t="str">
        <f>VLOOKUP(K845/Iset5,IDMTData,IF(IChar5=NI1.3,6,IF(IChar5=NI3.0,4,IF(IChar5=VI,5,IF(IChar5=EI,7,IF(IChar5=EI.64,3,8))))))*_TM5</f>
        <v>#N/A</v>
      </c>
      <c r="Z845" s="58" t="str">
        <f t="shared" si="1427"/>
        <v>#N/A</v>
      </c>
      <c r="AA845" s="58" t="str">
        <f t="shared" ref="AA845:AB845" si="1607">NA()</f>
        <v>#N/A</v>
      </c>
      <c r="AB845" s="58" t="str">
        <f t="shared" si="1607"/>
        <v>#N/A</v>
      </c>
    </row>
    <row r="846" ht="12.75" customHeight="1">
      <c r="K846" s="57">
        <v>29200.0</v>
      </c>
      <c r="L846" s="58" t="str">
        <f t="shared" ref="L846:P846" si="1608">IF(S846=S845,NA(),S846)</f>
        <v>#N/A</v>
      </c>
      <c r="M846" s="58" t="str">
        <f t="shared" si="1608"/>
        <v>#N/A</v>
      </c>
      <c r="N846" s="58" t="str">
        <f t="shared" si="1608"/>
        <v>#N/A</v>
      </c>
      <c r="O846" s="58" t="str">
        <f t="shared" si="1608"/>
        <v>#N/A</v>
      </c>
      <c r="P846" s="58" t="str">
        <f t="shared" si="1608"/>
        <v>#N/A</v>
      </c>
      <c r="Q846" s="58"/>
      <c r="S846" t="str">
        <f>VLOOKUP(K846/Iset1,IDMTData,IF(IChar1=NI1.3,6,IF(IChar1=NI3.0,4,IF(IChar1=VI,5,IF(IChar1=EI,7,IF(IChar1=EI.64,3,8))))))*_TM1</f>
        <v>0.2267356367</v>
      </c>
      <c r="T846" t="str">
        <f>VLOOKUP(K846/Iset2,IDMTData,IF(IChar2=NI1.3,6,IF(IChar2=NI3.0,4,IF(IChar2=VI,5,IF(IChar2=EI,7,IF(IChar2=EI.64,3,8))))))*_TM2</f>
        <v>0.2267356367</v>
      </c>
      <c r="U846" t="str">
        <f>VLOOKUP(K846/Iset3,IDMTData,IF(IChar3=NI1.3,6,IF(IChar3=NI3.0,4,IF(IChar3=VI,5,IF(IChar3=EI,7,IF(IChar3=EI.64,3,8))))))*_TM3</f>
        <v>#N/A</v>
      </c>
      <c r="V846" t="str">
        <f>VLOOKUP(K846/Iset4,IDMTData,IF(IChar4=NI1.3,6,IF(IChar4=NI3.0,4,IF(IChar4=VI,5,IF(IChar4=EI,7,IF(IChar4=EI.64,3,8))))))*_TM4</f>
        <v>#N/A</v>
      </c>
      <c r="W846" t="str">
        <f>VLOOKUP(K846/Iset5,IDMTData,IF(IChar5=NI1.3,6,IF(IChar5=NI3.0,4,IF(IChar5=VI,5,IF(IChar5=EI,7,IF(IChar5=EI.64,3,8))))))*_TM5</f>
        <v>#N/A</v>
      </c>
      <c r="Z846" s="58" t="str">
        <f t="shared" si="1427"/>
        <v>#N/A</v>
      </c>
      <c r="AA846" s="58" t="str">
        <f t="shared" ref="AA846:AB846" si="1609">NA()</f>
        <v>#N/A</v>
      </c>
      <c r="AB846" s="58" t="str">
        <f t="shared" si="1609"/>
        <v>#N/A</v>
      </c>
    </row>
    <row r="847" ht="12.75" customHeight="1">
      <c r="K847" s="57">
        <v>29300.0</v>
      </c>
      <c r="L847" s="58" t="str">
        <f t="shared" ref="L847:P847" si="1610">IF(S847=S846,NA(),S847)</f>
        <v>#N/A</v>
      </c>
      <c r="M847" s="58" t="str">
        <f t="shared" si="1610"/>
        <v>#N/A</v>
      </c>
      <c r="N847" s="58" t="str">
        <f t="shared" si="1610"/>
        <v>#N/A</v>
      </c>
      <c r="O847" s="58" t="str">
        <f t="shared" si="1610"/>
        <v>#N/A</v>
      </c>
      <c r="P847" s="58" t="str">
        <f t="shared" si="1610"/>
        <v>#N/A</v>
      </c>
      <c r="Q847" s="58"/>
      <c r="S847" t="str">
        <f>VLOOKUP(K847/Iset1,IDMTData,IF(IChar1=NI1.3,6,IF(IChar1=NI3.0,4,IF(IChar1=VI,5,IF(IChar1=EI,7,IF(IChar1=EI.64,3,8))))))*_TM1</f>
        <v>0.2267356367</v>
      </c>
      <c r="T847" t="str">
        <f>VLOOKUP(K847/Iset2,IDMTData,IF(IChar2=NI1.3,6,IF(IChar2=NI3.0,4,IF(IChar2=VI,5,IF(IChar2=EI,7,IF(IChar2=EI.64,3,8))))))*_TM2</f>
        <v>0.2267356367</v>
      </c>
      <c r="U847" t="str">
        <f>VLOOKUP(K847/Iset3,IDMTData,IF(IChar3=NI1.3,6,IF(IChar3=NI3.0,4,IF(IChar3=VI,5,IF(IChar3=EI,7,IF(IChar3=EI.64,3,8))))))*_TM3</f>
        <v>#N/A</v>
      </c>
      <c r="V847" t="str">
        <f>VLOOKUP(K847/Iset4,IDMTData,IF(IChar4=NI1.3,6,IF(IChar4=NI3.0,4,IF(IChar4=VI,5,IF(IChar4=EI,7,IF(IChar4=EI.64,3,8))))))*_TM4</f>
        <v>#N/A</v>
      </c>
      <c r="W847" t="str">
        <f>VLOOKUP(K847/Iset5,IDMTData,IF(IChar5=NI1.3,6,IF(IChar5=NI3.0,4,IF(IChar5=VI,5,IF(IChar5=EI,7,IF(IChar5=EI.64,3,8))))))*_TM5</f>
        <v>#N/A</v>
      </c>
      <c r="Z847" s="58" t="str">
        <f t="shared" si="1427"/>
        <v>#N/A</v>
      </c>
      <c r="AA847" s="58" t="str">
        <f t="shared" ref="AA847:AB847" si="1611">NA()</f>
        <v>#N/A</v>
      </c>
      <c r="AB847" s="58" t="str">
        <f t="shared" si="1611"/>
        <v>#N/A</v>
      </c>
    </row>
    <row r="848" ht="12.75" customHeight="1">
      <c r="K848" s="57">
        <v>29400.0</v>
      </c>
      <c r="L848" s="58" t="str">
        <f t="shared" ref="L848:P848" si="1612">IF(S848=S847,NA(),S848)</f>
        <v>#N/A</v>
      </c>
      <c r="M848" s="58" t="str">
        <f t="shared" si="1612"/>
        <v>#N/A</v>
      </c>
      <c r="N848" s="58" t="str">
        <f t="shared" si="1612"/>
        <v>#N/A</v>
      </c>
      <c r="O848" s="58" t="str">
        <f t="shared" si="1612"/>
        <v>#N/A</v>
      </c>
      <c r="P848" s="58" t="str">
        <f t="shared" si="1612"/>
        <v>#N/A</v>
      </c>
      <c r="Q848" s="58"/>
      <c r="S848" t="str">
        <f>VLOOKUP(K848/Iset1,IDMTData,IF(IChar1=NI1.3,6,IF(IChar1=NI3.0,4,IF(IChar1=VI,5,IF(IChar1=EI,7,IF(IChar1=EI.64,3,8))))))*_TM1</f>
        <v>0.2267356367</v>
      </c>
      <c r="T848" t="str">
        <f>VLOOKUP(K848/Iset2,IDMTData,IF(IChar2=NI1.3,6,IF(IChar2=NI3.0,4,IF(IChar2=VI,5,IF(IChar2=EI,7,IF(IChar2=EI.64,3,8))))))*_TM2</f>
        <v>0.2267356367</v>
      </c>
      <c r="U848" t="str">
        <f>VLOOKUP(K848/Iset3,IDMTData,IF(IChar3=NI1.3,6,IF(IChar3=NI3.0,4,IF(IChar3=VI,5,IF(IChar3=EI,7,IF(IChar3=EI.64,3,8))))))*_TM3</f>
        <v>#N/A</v>
      </c>
      <c r="V848" t="str">
        <f>VLOOKUP(K848/Iset4,IDMTData,IF(IChar4=NI1.3,6,IF(IChar4=NI3.0,4,IF(IChar4=VI,5,IF(IChar4=EI,7,IF(IChar4=EI.64,3,8))))))*_TM4</f>
        <v>#N/A</v>
      </c>
      <c r="W848" t="str">
        <f>VLOOKUP(K848/Iset5,IDMTData,IF(IChar5=NI1.3,6,IF(IChar5=NI3.0,4,IF(IChar5=VI,5,IF(IChar5=EI,7,IF(IChar5=EI.64,3,8))))))*_TM5</f>
        <v>#N/A</v>
      </c>
      <c r="Z848" s="58" t="str">
        <f t="shared" si="1427"/>
        <v>#N/A</v>
      </c>
      <c r="AA848" s="58" t="str">
        <f t="shared" ref="AA848:AB848" si="1613">NA()</f>
        <v>#N/A</v>
      </c>
      <c r="AB848" s="58" t="str">
        <f t="shared" si="1613"/>
        <v>#N/A</v>
      </c>
    </row>
    <row r="849" ht="12.75" customHeight="1">
      <c r="K849" s="57">
        <v>29500.0</v>
      </c>
      <c r="L849" s="58" t="str">
        <f t="shared" ref="L849:P849" si="1614">IF(S849=S848,NA(),S849)</f>
        <v>#N/A</v>
      </c>
      <c r="M849" s="58" t="str">
        <f t="shared" si="1614"/>
        <v>#N/A</v>
      </c>
      <c r="N849" s="58" t="str">
        <f t="shared" si="1614"/>
        <v>#N/A</v>
      </c>
      <c r="O849" s="58" t="str">
        <f t="shared" si="1614"/>
        <v>#N/A</v>
      </c>
      <c r="P849" s="58" t="str">
        <f t="shared" si="1614"/>
        <v>#N/A</v>
      </c>
      <c r="Q849" s="58"/>
      <c r="S849" t="str">
        <f>VLOOKUP(K849/Iset1,IDMTData,IF(IChar1=NI1.3,6,IF(IChar1=NI3.0,4,IF(IChar1=VI,5,IF(IChar1=EI,7,IF(IChar1=EI.64,3,8))))))*_TM1</f>
        <v>0.2267356367</v>
      </c>
      <c r="T849" t="str">
        <f>VLOOKUP(K849/Iset2,IDMTData,IF(IChar2=NI1.3,6,IF(IChar2=NI3.0,4,IF(IChar2=VI,5,IF(IChar2=EI,7,IF(IChar2=EI.64,3,8))))))*_TM2</f>
        <v>0.2267356367</v>
      </c>
      <c r="U849" t="str">
        <f>VLOOKUP(K849/Iset3,IDMTData,IF(IChar3=NI1.3,6,IF(IChar3=NI3.0,4,IF(IChar3=VI,5,IF(IChar3=EI,7,IF(IChar3=EI.64,3,8))))))*_TM3</f>
        <v>#N/A</v>
      </c>
      <c r="V849" t="str">
        <f>VLOOKUP(K849/Iset4,IDMTData,IF(IChar4=NI1.3,6,IF(IChar4=NI3.0,4,IF(IChar4=VI,5,IF(IChar4=EI,7,IF(IChar4=EI.64,3,8))))))*_TM4</f>
        <v>#N/A</v>
      </c>
      <c r="W849" t="str">
        <f>VLOOKUP(K849/Iset5,IDMTData,IF(IChar5=NI1.3,6,IF(IChar5=NI3.0,4,IF(IChar5=VI,5,IF(IChar5=EI,7,IF(IChar5=EI.64,3,8))))))*_TM5</f>
        <v>#N/A</v>
      </c>
      <c r="Z849" s="58" t="str">
        <f t="shared" si="1427"/>
        <v>#N/A</v>
      </c>
      <c r="AA849" s="58" t="str">
        <f t="shared" ref="AA849:AB849" si="1615">NA()</f>
        <v>#N/A</v>
      </c>
      <c r="AB849" s="58" t="str">
        <f t="shared" si="1615"/>
        <v>#N/A</v>
      </c>
    </row>
    <row r="850" ht="12.75" customHeight="1">
      <c r="K850" s="57">
        <v>29600.0</v>
      </c>
      <c r="L850" s="58" t="str">
        <f t="shared" ref="L850:P850" si="1616">IF(S850=S849,NA(),S850)</f>
        <v>#N/A</v>
      </c>
      <c r="M850" s="58" t="str">
        <f t="shared" si="1616"/>
        <v>#N/A</v>
      </c>
      <c r="N850" s="58" t="str">
        <f t="shared" si="1616"/>
        <v>#N/A</v>
      </c>
      <c r="O850" s="58" t="str">
        <f t="shared" si="1616"/>
        <v>#N/A</v>
      </c>
      <c r="P850" s="58" t="str">
        <f t="shared" si="1616"/>
        <v>#N/A</v>
      </c>
      <c r="Q850" s="58"/>
      <c r="S850" t="str">
        <f>VLOOKUP(K850/Iset1,IDMTData,IF(IChar1=NI1.3,6,IF(IChar1=NI3.0,4,IF(IChar1=VI,5,IF(IChar1=EI,7,IF(IChar1=EI.64,3,8))))))*_TM1</f>
        <v>0.2267356367</v>
      </c>
      <c r="T850" t="str">
        <f>VLOOKUP(K850/Iset2,IDMTData,IF(IChar2=NI1.3,6,IF(IChar2=NI3.0,4,IF(IChar2=VI,5,IF(IChar2=EI,7,IF(IChar2=EI.64,3,8))))))*_TM2</f>
        <v>0.2267356367</v>
      </c>
      <c r="U850" t="str">
        <f>VLOOKUP(K850/Iset3,IDMTData,IF(IChar3=NI1.3,6,IF(IChar3=NI3.0,4,IF(IChar3=VI,5,IF(IChar3=EI,7,IF(IChar3=EI.64,3,8))))))*_TM3</f>
        <v>#N/A</v>
      </c>
      <c r="V850" t="str">
        <f>VLOOKUP(K850/Iset4,IDMTData,IF(IChar4=NI1.3,6,IF(IChar4=NI3.0,4,IF(IChar4=VI,5,IF(IChar4=EI,7,IF(IChar4=EI.64,3,8))))))*_TM4</f>
        <v>#N/A</v>
      </c>
      <c r="W850" t="str">
        <f>VLOOKUP(K850/Iset5,IDMTData,IF(IChar5=NI1.3,6,IF(IChar5=NI3.0,4,IF(IChar5=VI,5,IF(IChar5=EI,7,IF(IChar5=EI.64,3,8))))))*_TM5</f>
        <v>#N/A</v>
      </c>
      <c r="Z850" s="58" t="str">
        <f t="shared" si="1427"/>
        <v>#N/A</v>
      </c>
      <c r="AA850" s="58" t="str">
        <f t="shared" ref="AA850:AB850" si="1617">NA()</f>
        <v>#N/A</v>
      </c>
      <c r="AB850" s="58" t="str">
        <f t="shared" si="1617"/>
        <v>#N/A</v>
      </c>
    </row>
    <row r="851" ht="12.75" customHeight="1">
      <c r="K851" s="57">
        <v>29700.0</v>
      </c>
      <c r="L851" s="58" t="str">
        <f t="shared" ref="L851:P851" si="1618">IF(S851=S850,NA(),S851)</f>
        <v>#N/A</v>
      </c>
      <c r="M851" s="58" t="str">
        <f t="shared" si="1618"/>
        <v>#N/A</v>
      </c>
      <c r="N851" s="58" t="str">
        <f t="shared" si="1618"/>
        <v>#N/A</v>
      </c>
      <c r="O851" s="58" t="str">
        <f t="shared" si="1618"/>
        <v>#N/A</v>
      </c>
      <c r="P851" s="58" t="str">
        <f t="shared" si="1618"/>
        <v>#N/A</v>
      </c>
      <c r="Q851" s="58"/>
      <c r="S851" t="str">
        <f>VLOOKUP(K851/Iset1,IDMTData,IF(IChar1=NI1.3,6,IF(IChar1=NI3.0,4,IF(IChar1=VI,5,IF(IChar1=EI,7,IF(IChar1=EI.64,3,8))))))*_TM1</f>
        <v>0.2267356367</v>
      </c>
      <c r="T851" t="str">
        <f>VLOOKUP(K851/Iset2,IDMTData,IF(IChar2=NI1.3,6,IF(IChar2=NI3.0,4,IF(IChar2=VI,5,IF(IChar2=EI,7,IF(IChar2=EI.64,3,8))))))*_TM2</f>
        <v>0.2267356367</v>
      </c>
      <c r="U851" t="str">
        <f>VLOOKUP(K851/Iset3,IDMTData,IF(IChar3=NI1.3,6,IF(IChar3=NI3.0,4,IF(IChar3=VI,5,IF(IChar3=EI,7,IF(IChar3=EI.64,3,8))))))*_TM3</f>
        <v>#N/A</v>
      </c>
      <c r="V851" t="str">
        <f>VLOOKUP(K851/Iset4,IDMTData,IF(IChar4=NI1.3,6,IF(IChar4=NI3.0,4,IF(IChar4=VI,5,IF(IChar4=EI,7,IF(IChar4=EI.64,3,8))))))*_TM4</f>
        <v>#N/A</v>
      </c>
      <c r="W851" t="str">
        <f>VLOOKUP(K851/Iset5,IDMTData,IF(IChar5=NI1.3,6,IF(IChar5=NI3.0,4,IF(IChar5=VI,5,IF(IChar5=EI,7,IF(IChar5=EI.64,3,8))))))*_TM5</f>
        <v>#N/A</v>
      </c>
      <c r="Z851" s="58" t="str">
        <f t="shared" si="1427"/>
        <v>#N/A</v>
      </c>
      <c r="AA851" s="58" t="str">
        <f t="shared" ref="AA851:AB851" si="1619">NA()</f>
        <v>#N/A</v>
      </c>
      <c r="AB851" s="58" t="str">
        <f t="shared" si="1619"/>
        <v>#N/A</v>
      </c>
    </row>
    <row r="852" ht="12.75" customHeight="1">
      <c r="K852" s="57">
        <v>29800.0</v>
      </c>
      <c r="L852" s="58" t="str">
        <f t="shared" ref="L852:P852" si="1620">IF(S852=S851,NA(),S852)</f>
        <v>#N/A</v>
      </c>
      <c r="M852" s="58" t="str">
        <f t="shared" si="1620"/>
        <v>#N/A</v>
      </c>
      <c r="N852" s="58" t="str">
        <f t="shared" si="1620"/>
        <v>#N/A</v>
      </c>
      <c r="O852" s="58" t="str">
        <f t="shared" si="1620"/>
        <v>#N/A</v>
      </c>
      <c r="P852" s="58" t="str">
        <f t="shared" si="1620"/>
        <v>#N/A</v>
      </c>
      <c r="Q852" s="58"/>
      <c r="S852" t="str">
        <f>VLOOKUP(K852/Iset1,IDMTData,IF(IChar1=NI1.3,6,IF(IChar1=NI3.0,4,IF(IChar1=VI,5,IF(IChar1=EI,7,IF(IChar1=EI.64,3,8))))))*_TM1</f>
        <v>0.2267356367</v>
      </c>
      <c r="T852" t="str">
        <f>VLOOKUP(K852/Iset2,IDMTData,IF(IChar2=NI1.3,6,IF(IChar2=NI3.0,4,IF(IChar2=VI,5,IF(IChar2=EI,7,IF(IChar2=EI.64,3,8))))))*_TM2</f>
        <v>0.2267356367</v>
      </c>
      <c r="U852" t="str">
        <f>VLOOKUP(K852/Iset3,IDMTData,IF(IChar3=NI1.3,6,IF(IChar3=NI3.0,4,IF(IChar3=VI,5,IF(IChar3=EI,7,IF(IChar3=EI.64,3,8))))))*_TM3</f>
        <v>#N/A</v>
      </c>
      <c r="V852" t="str">
        <f>VLOOKUP(K852/Iset4,IDMTData,IF(IChar4=NI1.3,6,IF(IChar4=NI3.0,4,IF(IChar4=VI,5,IF(IChar4=EI,7,IF(IChar4=EI.64,3,8))))))*_TM4</f>
        <v>#N/A</v>
      </c>
      <c r="W852" t="str">
        <f>VLOOKUP(K852/Iset5,IDMTData,IF(IChar5=NI1.3,6,IF(IChar5=NI3.0,4,IF(IChar5=VI,5,IF(IChar5=EI,7,IF(IChar5=EI.64,3,8))))))*_TM5</f>
        <v>#N/A</v>
      </c>
      <c r="Z852" s="58" t="str">
        <f t="shared" si="1427"/>
        <v>#N/A</v>
      </c>
      <c r="AA852" s="58" t="str">
        <f t="shared" ref="AA852:AB852" si="1621">NA()</f>
        <v>#N/A</v>
      </c>
      <c r="AB852" s="58" t="str">
        <f t="shared" si="1621"/>
        <v>#N/A</v>
      </c>
    </row>
    <row r="853" ht="12.75" customHeight="1">
      <c r="K853" s="57">
        <v>29900.0</v>
      </c>
      <c r="L853" s="58" t="str">
        <f t="shared" ref="L853:P853" si="1622">IF(S853=S852,NA(),S853)</f>
        <v>#N/A</v>
      </c>
      <c r="M853" s="58" t="str">
        <f t="shared" si="1622"/>
        <v>#N/A</v>
      </c>
      <c r="N853" s="58" t="str">
        <f t="shared" si="1622"/>
        <v>#N/A</v>
      </c>
      <c r="O853" s="58" t="str">
        <f t="shared" si="1622"/>
        <v>#N/A</v>
      </c>
      <c r="P853" s="58" t="str">
        <f t="shared" si="1622"/>
        <v>#N/A</v>
      </c>
      <c r="Q853" s="58"/>
      <c r="S853" t="str">
        <f>VLOOKUP(K853/Iset1,IDMTData,IF(IChar1=NI1.3,6,IF(IChar1=NI3.0,4,IF(IChar1=VI,5,IF(IChar1=EI,7,IF(IChar1=EI.64,3,8))))))*_TM1</f>
        <v>0.2267356367</v>
      </c>
      <c r="T853" t="str">
        <f>VLOOKUP(K853/Iset2,IDMTData,IF(IChar2=NI1.3,6,IF(IChar2=NI3.0,4,IF(IChar2=VI,5,IF(IChar2=EI,7,IF(IChar2=EI.64,3,8))))))*_TM2</f>
        <v>0.2267356367</v>
      </c>
      <c r="U853" t="str">
        <f>VLOOKUP(K853/Iset3,IDMTData,IF(IChar3=NI1.3,6,IF(IChar3=NI3.0,4,IF(IChar3=VI,5,IF(IChar3=EI,7,IF(IChar3=EI.64,3,8))))))*_TM3</f>
        <v>#N/A</v>
      </c>
      <c r="V853" t="str">
        <f>VLOOKUP(K853/Iset4,IDMTData,IF(IChar4=NI1.3,6,IF(IChar4=NI3.0,4,IF(IChar4=VI,5,IF(IChar4=EI,7,IF(IChar4=EI.64,3,8))))))*_TM4</f>
        <v>#N/A</v>
      </c>
      <c r="W853" t="str">
        <f>VLOOKUP(K853/Iset5,IDMTData,IF(IChar5=NI1.3,6,IF(IChar5=NI3.0,4,IF(IChar5=VI,5,IF(IChar5=EI,7,IF(IChar5=EI.64,3,8))))))*_TM5</f>
        <v>#N/A</v>
      </c>
      <c r="Z853" s="58" t="str">
        <f t="shared" si="1427"/>
        <v>#N/A</v>
      </c>
      <c r="AA853" s="58" t="str">
        <f t="shared" ref="AA853:AB853" si="1623">NA()</f>
        <v>#N/A</v>
      </c>
      <c r="AB853" s="58" t="str">
        <f t="shared" si="1623"/>
        <v>#N/A</v>
      </c>
    </row>
    <row r="854" ht="12.75" customHeight="1">
      <c r="K854" s="57">
        <v>30000.0</v>
      </c>
      <c r="L854" s="58" t="str">
        <f t="shared" ref="L854:P854" si="1624">IF(S854=S853,NA(),S854)</f>
        <v>#N/A</v>
      </c>
      <c r="M854" s="58" t="str">
        <f t="shared" si="1624"/>
        <v>#N/A</v>
      </c>
      <c r="N854" s="58" t="str">
        <f t="shared" si="1624"/>
        <v>#N/A</v>
      </c>
      <c r="O854" s="58" t="str">
        <f t="shared" si="1624"/>
        <v>#N/A</v>
      </c>
      <c r="P854" s="58" t="str">
        <f t="shared" si="1624"/>
        <v>#N/A</v>
      </c>
      <c r="Q854" s="58"/>
      <c r="S854" t="str">
        <f>VLOOKUP(K854/Iset1,IDMTData,IF(IChar1=NI1.3,6,IF(IChar1=NI3.0,4,IF(IChar1=VI,5,IF(IChar1=EI,7,IF(IChar1=EI.64,3,8))))))*_TM1</f>
        <v>0.2267356367</v>
      </c>
      <c r="T854" t="str">
        <f>VLOOKUP(K854/Iset2,IDMTData,IF(IChar2=NI1.3,6,IF(IChar2=NI3.0,4,IF(IChar2=VI,5,IF(IChar2=EI,7,IF(IChar2=EI.64,3,8))))))*_TM2</f>
        <v>0.2267356367</v>
      </c>
      <c r="U854" t="str">
        <f>VLOOKUP(K854/Iset3,IDMTData,IF(IChar3=NI1.3,6,IF(IChar3=NI3.0,4,IF(IChar3=VI,5,IF(IChar3=EI,7,IF(IChar3=EI.64,3,8))))))*_TM3</f>
        <v>#N/A</v>
      </c>
      <c r="V854" t="str">
        <f>VLOOKUP(K854/Iset4,IDMTData,IF(IChar4=NI1.3,6,IF(IChar4=NI3.0,4,IF(IChar4=VI,5,IF(IChar4=EI,7,IF(IChar4=EI.64,3,8))))))*_TM4</f>
        <v>#N/A</v>
      </c>
      <c r="W854" t="str">
        <f>VLOOKUP(K854/Iset5,IDMTData,IF(IChar5=NI1.3,6,IF(IChar5=NI3.0,4,IF(IChar5=VI,5,IF(IChar5=EI,7,IF(IChar5=EI.64,3,8))))))*_TM5</f>
        <v>#N/A</v>
      </c>
      <c r="Z854" s="58" t="str">
        <f t="shared" si="1427"/>
        <v>#N/A</v>
      </c>
      <c r="AA854" s="58">
        <v>0.08</v>
      </c>
      <c r="AB854" s="58">
        <v>0.088</v>
      </c>
    </row>
    <row r="855" ht="12.75" customHeight="1">
      <c r="K855" s="57">
        <v>30100.0</v>
      </c>
      <c r="L855" s="58" t="str">
        <f t="shared" ref="L855:P855" si="1625">IF(S855=S854,NA(),S855)</f>
        <v>#N/A</v>
      </c>
      <c r="M855" s="58" t="str">
        <f t="shared" si="1625"/>
        <v>#N/A</v>
      </c>
      <c r="N855" s="58" t="str">
        <f t="shared" si="1625"/>
        <v>#N/A</v>
      </c>
      <c r="O855" s="58" t="str">
        <f t="shared" si="1625"/>
        <v>#N/A</v>
      </c>
      <c r="P855" s="58" t="str">
        <f t="shared" si="1625"/>
        <v>#N/A</v>
      </c>
      <c r="Q855" s="58"/>
      <c r="S855" t="str">
        <f>VLOOKUP(K855/Iset1,IDMTData,IF(IChar1=NI1.3,6,IF(IChar1=NI3.0,4,IF(IChar1=VI,5,IF(IChar1=EI,7,IF(IChar1=EI.64,3,8))))))*_TM1</f>
        <v>0.2267356367</v>
      </c>
      <c r="T855" t="str">
        <f>VLOOKUP(K855/Iset2,IDMTData,IF(IChar2=NI1.3,6,IF(IChar2=NI3.0,4,IF(IChar2=VI,5,IF(IChar2=EI,7,IF(IChar2=EI.64,3,8))))))*_TM2</f>
        <v>0.2267356367</v>
      </c>
      <c r="U855" t="str">
        <f>VLOOKUP(K855/Iset3,IDMTData,IF(IChar3=NI1.3,6,IF(IChar3=NI3.0,4,IF(IChar3=VI,5,IF(IChar3=EI,7,IF(IChar3=EI.64,3,8))))))*_TM3</f>
        <v>#N/A</v>
      </c>
      <c r="V855" t="str">
        <f>VLOOKUP(K855/Iset4,IDMTData,IF(IChar4=NI1.3,6,IF(IChar4=NI3.0,4,IF(IChar4=VI,5,IF(IChar4=EI,7,IF(IChar4=EI.64,3,8))))))*_TM4</f>
        <v>#N/A</v>
      </c>
      <c r="W855" t="str">
        <f>VLOOKUP(K855/Iset5,IDMTData,IF(IChar5=NI1.3,6,IF(IChar5=NI3.0,4,IF(IChar5=VI,5,IF(IChar5=EI,7,IF(IChar5=EI.64,3,8))))))*_TM5</f>
        <v>#N/A</v>
      </c>
      <c r="Z855" s="58" t="str">
        <f t="shared" si="1427"/>
        <v>#N/A</v>
      </c>
      <c r="AA855" s="58" t="str">
        <f t="shared" ref="AA855:AB855" si="1626">NA()</f>
        <v>#N/A</v>
      </c>
      <c r="AB855" s="58" t="str">
        <f t="shared" si="1626"/>
        <v>#N/A</v>
      </c>
    </row>
    <row r="856" ht="12.75" customHeight="1">
      <c r="K856" s="57">
        <v>30200.0</v>
      </c>
      <c r="L856" s="58" t="str">
        <f t="shared" ref="L856:P856" si="1627">IF(S856=S855,NA(),S856)</f>
        <v>#N/A</v>
      </c>
      <c r="M856" s="58" t="str">
        <f t="shared" si="1627"/>
        <v>#N/A</v>
      </c>
      <c r="N856" s="58" t="str">
        <f t="shared" si="1627"/>
        <v>#N/A</v>
      </c>
      <c r="O856" s="58" t="str">
        <f t="shared" si="1627"/>
        <v>#N/A</v>
      </c>
      <c r="P856" s="58" t="str">
        <f t="shared" si="1627"/>
        <v>#N/A</v>
      </c>
      <c r="Q856" s="58"/>
      <c r="S856" t="str">
        <f>VLOOKUP(K856/Iset1,IDMTData,IF(IChar1=NI1.3,6,IF(IChar1=NI3.0,4,IF(IChar1=VI,5,IF(IChar1=EI,7,IF(IChar1=EI.64,3,8))))))*_TM1</f>
        <v>0.2267356367</v>
      </c>
      <c r="T856" t="str">
        <f>VLOOKUP(K856/Iset2,IDMTData,IF(IChar2=NI1.3,6,IF(IChar2=NI3.0,4,IF(IChar2=VI,5,IF(IChar2=EI,7,IF(IChar2=EI.64,3,8))))))*_TM2</f>
        <v>0.2267356367</v>
      </c>
      <c r="U856" t="str">
        <f>VLOOKUP(K856/Iset3,IDMTData,IF(IChar3=NI1.3,6,IF(IChar3=NI3.0,4,IF(IChar3=VI,5,IF(IChar3=EI,7,IF(IChar3=EI.64,3,8))))))*_TM3</f>
        <v>#N/A</v>
      </c>
      <c r="V856" t="str">
        <f>VLOOKUP(K856/Iset4,IDMTData,IF(IChar4=NI1.3,6,IF(IChar4=NI3.0,4,IF(IChar4=VI,5,IF(IChar4=EI,7,IF(IChar4=EI.64,3,8))))))*_TM4</f>
        <v>#N/A</v>
      </c>
      <c r="W856" t="str">
        <f>VLOOKUP(K856/Iset5,IDMTData,IF(IChar5=NI1.3,6,IF(IChar5=NI3.0,4,IF(IChar5=VI,5,IF(IChar5=EI,7,IF(IChar5=EI.64,3,8))))))*_TM5</f>
        <v>#N/A</v>
      </c>
      <c r="Z856" s="58" t="str">
        <f t="shared" si="1427"/>
        <v>#N/A</v>
      </c>
      <c r="AA856" s="58" t="str">
        <f t="shared" ref="AA856:AB856" si="1628">NA()</f>
        <v>#N/A</v>
      </c>
      <c r="AB856" s="58" t="str">
        <f t="shared" si="1628"/>
        <v>#N/A</v>
      </c>
    </row>
    <row r="857" ht="12.75" customHeight="1">
      <c r="K857" s="57">
        <v>30300.0</v>
      </c>
      <c r="L857" s="58" t="str">
        <f t="shared" ref="L857:P857" si="1629">IF(S857=S856,NA(),S857)</f>
        <v>#N/A</v>
      </c>
      <c r="M857" s="58" t="str">
        <f t="shared" si="1629"/>
        <v>#N/A</v>
      </c>
      <c r="N857" s="58" t="str">
        <f t="shared" si="1629"/>
        <v>#N/A</v>
      </c>
      <c r="O857" s="58" t="str">
        <f t="shared" si="1629"/>
        <v>#N/A</v>
      </c>
      <c r="P857" s="58" t="str">
        <f t="shared" si="1629"/>
        <v>#N/A</v>
      </c>
      <c r="Q857" s="58"/>
      <c r="S857" t="str">
        <f>VLOOKUP(K857/Iset1,IDMTData,IF(IChar1=NI1.3,6,IF(IChar1=NI3.0,4,IF(IChar1=VI,5,IF(IChar1=EI,7,IF(IChar1=EI.64,3,8))))))*_TM1</f>
        <v>0.2267356367</v>
      </c>
      <c r="T857" t="str">
        <f>VLOOKUP(K857/Iset2,IDMTData,IF(IChar2=NI1.3,6,IF(IChar2=NI3.0,4,IF(IChar2=VI,5,IF(IChar2=EI,7,IF(IChar2=EI.64,3,8))))))*_TM2</f>
        <v>0.2267356367</v>
      </c>
      <c r="U857" t="str">
        <f>VLOOKUP(K857/Iset3,IDMTData,IF(IChar3=NI1.3,6,IF(IChar3=NI3.0,4,IF(IChar3=VI,5,IF(IChar3=EI,7,IF(IChar3=EI.64,3,8))))))*_TM3</f>
        <v>#N/A</v>
      </c>
      <c r="V857" t="str">
        <f>VLOOKUP(K857/Iset4,IDMTData,IF(IChar4=NI1.3,6,IF(IChar4=NI3.0,4,IF(IChar4=VI,5,IF(IChar4=EI,7,IF(IChar4=EI.64,3,8))))))*_TM4</f>
        <v>#N/A</v>
      </c>
      <c r="W857" t="str">
        <f>VLOOKUP(K857/Iset5,IDMTData,IF(IChar5=NI1.3,6,IF(IChar5=NI3.0,4,IF(IChar5=VI,5,IF(IChar5=EI,7,IF(IChar5=EI.64,3,8))))))*_TM5</f>
        <v>#N/A</v>
      </c>
      <c r="Z857" s="58" t="str">
        <f t="shared" si="1427"/>
        <v>#N/A</v>
      </c>
      <c r="AA857" s="58" t="str">
        <f t="shared" ref="AA857:AB857" si="1630">NA()</f>
        <v>#N/A</v>
      </c>
      <c r="AB857" s="58" t="str">
        <f t="shared" si="1630"/>
        <v>#N/A</v>
      </c>
    </row>
    <row r="858" ht="12.75" customHeight="1">
      <c r="K858" s="57">
        <v>30400.0</v>
      </c>
      <c r="L858" s="58" t="str">
        <f t="shared" ref="L858:P858" si="1631">IF(S858=S857,NA(),S858)</f>
        <v>#N/A</v>
      </c>
      <c r="M858" s="58" t="str">
        <f t="shared" si="1631"/>
        <v>#N/A</v>
      </c>
      <c r="N858" s="58" t="str">
        <f t="shared" si="1631"/>
        <v>#N/A</v>
      </c>
      <c r="O858" s="58" t="str">
        <f t="shared" si="1631"/>
        <v>#N/A</v>
      </c>
      <c r="P858" s="58" t="str">
        <f t="shared" si="1631"/>
        <v>#N/A</v>
      </c>
      <c r="Q858" s="58"/>
      <c r="S858" t="str">
        <f>VLOOKUP(K858/Iset1,IDMTData,IF(IChar1=NI1.3,6,IF(IChar1=NI3.0,4,IF(IChar1=VI,5,IF(IChar1=EI,7,IF(IChar1=EI.64,3,8))))))*_TM1</f>
        <v>0.2267356367</v>
      </c>
      <c r="T858" t="str">
        <f>VLOOKUP(K858/Iset2,IDMTData,IF(IChar2=NI1.3,6,IF(IChar2=NI3.0,4,IF(IChar2=VI,5,IF(IChar2=EI,7,IF(IChar2=EI.64,3,8))))))*_TM2</f>
        <v>0.2267356367</v>
      </c>
      <c r="U858" t="str">
        <f>VLOOKUP(K858/Iset3,IDMTData,IF(IChar3=NI1.3,6,IF(IChar3=NI3.0,4,IF(IChar3=VI,5,IF(IChar3=EI,7,IF(IChar3=EI.64,3,8))))))*_TM3</f>
        <v>#N/A</v>
      </c>
      <c r="V858" t="str">
        <f>VLOOKUP(K858/Iset4,IDMTData,IF(IChar4=NI1.3,6,IF(IChar4=NI3.0,4,IF(IChar4=VI,5,IF(IChar4=EI,7,IF(IChar4=EI.64,3,8))))))*_TM4</f>
        <v>#N/A</v>
      </c>
      <c r="W858" t="str">
        <f>VLOOKUP(K858/Iset5,IDMTData,IF(IChar5=NI1.3,6,IF(IChar5=NI3.0,4,IF(IChar5=VI,5,IF(IChar5=EI,7,IF(IChar5=EI.64,3,8))))))*_TM5</f>
        <v>#N/A</v>
      </c>
      <c r="Z858" s="58" t="str">
        <f t="shared" si="1427"/>
        <v>#N/A</v>
      </c>
      <c r="AA858" s="58" t="str">
        <f t="shared" ref="AA858:AB858" si="1632">NA()</f>
        <v>#N/A</v>
      </c>
      <c r="AB858" s="58" t="str">
        <f t="shared" si="1632"/>
        <v>#N/A</v>
      </c>
    </row>
    <row r="859" ht="12.75" customHeight="1">
      <c r="K859" s="57">
        <v>30500.0</v>
      </c>
      <c r="L859" s="58" t="str">
        <f t="shared" ref="L859:P859" si="1633">IF(S859=S858,NA(),S859)</f>
        <v>#N/A</v>
      </c>
      <c r="M859" s="58" t="str">
        <f t="shared" si="1633"/>
        <v>#N/A</v>
      </c>
      <c r="N859" s="58" t="str">
        <f t="shared" si="1633"/>
        <v>#N/A</v>
      </c>
      <c r="O859" s="58" t="str">
        <f t="shared" si="1633"/>
        <v>#N/A</v>
      </c>
      <c r="P859" s="58" t="str">
        <f t="shared" si="1633"/>
        <v>#N/A</v>
      </c>
      <c r="Q859" s="58"/>
      <c r="S859" t="str">
        <f>VLOOKUP(K859/Iset1,IDMTData,IF(IChar1=NI1.3,6,IF(IChar1=NI3.0,4,IF(IChar1=VI,5,IF(IChar1=EI,7,IF(IChar1=EI.64,3,8))))))*_TM1</f>
        <v>0.2267356367</v>
      </c>
      <c r="T859" t="str">
        <f>VLOOKUP(K859/Iset2,IDMTData,IF(IChar2=NI1.3,6,IF(IChar2=NI3.0,4,IF(IChar2=VI,5,IF(IChar2=EI,7,IF(IChar2=EI.64,3,8))))))*_TM2</f>
        <v>0.2267356367</v>
      </c>
      <c r="U859" t="str">
        <f>VLOOKUP(K859/Iset3,IDMTData,IF(IChar3=NI1.3,6,IF(IChar3=NI3.0,4,IF(IChar3=VI,5,IF(IChar3=EI,7,IF(IChar3=EI.64,3,8))))))*_TM3</f>
        <v>#N/A</v>
      </c>
      <c r="V859" t="str">
        <f>VLOOKUP(K859/Iset4,IDMTData,IF(IChar4=NI1.3,6,IF(IChar4=NI3.0,4,IF(IChar4=VI,5,IF(IChar4=EI,7,IF(IChar4=EI.64,3,8))))))*_TM4</f>
        <v>#N/A</v>
      </c>
      <c r="W859" t="str">
        <f>VLOOKUP(K859/Iset5,IDMTData,IF(IChar5=NI1.3,6,IF(IChar5=NI3.0,4,IF(IChar5=VI,5,IF(IChar5=EI,7,IF(IChar5=EI.64,3,8))))))*_TM5</f>
        <v>#N/A</v>
      </c>
      <c r="Z859" s="58" t="str">
        <f t="shared" si="1427"/>
        <v>#N/A</v>
      </c>
      <c r="AA859" s="58" t="str">
        <f t="shared" ref="AA859:AB859" si="1634">NA()</f>
        <v>#N/A</v>
      </c>
      <c r="AB859" s="58" t="str">
        <f t="shared" si="1634"/>
        <v>#N/A</v>
      </c>
    </row>
    <row r="860" ht="12.75" customHeight="1">
      <c r="K860" s="57">
        <v>30600.0</v>
      </c>
      <c r="L860" s="58" t="str">
        <f t="shared" ref="L860:P860" si="1635">IF(S860=S859,NA(),S860)</f>
        <v>#N/A</v>
      </c>
      <c r="M860" s="58" t="str">
        <f t="shared" si="1635"/>
        <v>#N/A</v>
      </c>
      <c r="N860" s="58" t="str">
        <f t="shared" si="1635"/>
        <v>#N/A</v>
      </c>
      <c r="O860" s="58" t="str">
        <f t="shared" si="1635"/>
        <v>#N/A</v>
      </c>
      <c r="P860" s="58" t="str">
        <f t="shared" si="1635"/>
        <v>#N/A</v>
      </c>
      <c r="Q860" s="58"/>
      <c r="S860" t="str">
        <f>VLOOKUP(K860/Iset1,IDMTData,IF(IChar1=NI1.3,6,IF(IChar1=NI3.0,4,IF(IChar1=VI,5,IF(IChar1=EI,7,IF(IChar1=EI.64,3,8))))))*_TM1</f>
        <v>0.2267356367</v>
      </c>
      <c r="T860" t="str">
        <f>VLOOKUP(K860/Iset2,IDMTData,IF(IChar2=NI1.3,6,IF(IChar2=NI3.0,4,IF(IChar2=VI,5,IF(IChar2=EI,7,IF(IChar2=EI.64,3,8))))))*_TM2</f>
        <v>0.2267356367</v>
      </c>
      <c r="U860" t="str">
        <f>VLOOKUP(K860/Iset3,IDMTData,IF(IChar3=NI1.3,6,IF(IChar3=NI3.0,4,IF(IChar3=VI,5,IF(IChar3=EI,7,IF(IChar3=EI.64,3,8))))))*_TM3</f>
        <v>#N/A</v>
      </c>
      <c r="V860" t="str">
        <f>VLOOKUP(K860/Iset4,IDMTData,IF(IChar4=NI1.3,6,IF(IChar4=NI3.0,4,IF(IChar4=VI,5,IF(IChar4=EI,7,IF(IChar4=EI.64,3,8))))))*_TM4</f>
        <v>#N/A</v>
      </c>
      <c r="W860" t="str">
        <f>VLOOKUP(K860/Iset5,IDMTData,IF(IChar5=NI1.3,6,IF(IChar5=NI3.0,4,IF(IChar5=VI,5,IF(IChar5=EI,7,IF(IChar5=EI.64,3,8))))))*_TM5</f>
        <v>#N/A</v>
      </c>
      <c r="Z860" s="58" t="str">
        <f t="shared" si="1427"/>
        <v>#N/A</v>
      </c>
      <c r="AA860" s="58" t="str">
        <f t="shared" ref="AA860:AB860" si="1636">NA()</f>
        <v>#N/A</v>
      </c>
      <c r="AB860" s="58" t="str">
        <f t="shared" si="1636"/>
        <v>#N/A</v>
      </c>
    </row>
    <row r="861" ht="12.75" customHeight="1">
      <c r="K861" s="57">
        <v>30700.0</v>
      </c>
      <c r="L861" s="58" t="str">
        <f t="shared" ref="L861:P861" si="1637">IF(S861=S860,NA(),S861)</f>
        <v>#N/A</v>
      </c>
      <c r="M861" s="58" t="str">
        <f t="shared" si="1637"/>
        <v>#N/A</v>
      </c>
      <c r="N861" s="58" t="str">
        <f t="shared" si="1637"/>
        <v>#N/A</v>
      </c>
      <c r="O861" s="58" t="str">
        <f t="shared" si="1637"/>
        <v>#N/A</v>
      </c>
      <c r="P861" s="58" t="str">
        <f t="shared" si="1637"/>
        <v>#N/A</v>
      </c>
      <c r="Q861" s="58"/>
      <c r="S861" t="str">
        <f>VLOOKUP(K861/Iset1,IDMTData,IF(IChar1=NI1.3,6,IF(IChar1=NI3.0,4,IF(IChar1=VI,5,IF(IChar1=EI,7,IF(IChar1=EI.64,3,8))))))*_TM1</f>
        <v>0.2267356367</v>
      </c>
      <c r="T861" t="str">
        <f>VLOOKUP(K861/Iset2,IDMTData,IF(IChar2=NI1.3,6,IF(IChar2=NI3.0,4,IF(IChar2=VI,5,IF(IChar2=EI,7,IF(IChar2=EI.64,3,8))))))*_TM2</f>
        <v>0.2267356367</v>
      </c>
      <c r="U861" t="str">
        <f>VLOOKUP(K861/Iset3,IDMTData,IF(IChar3=NI1.3,6,IF(IChar3=NI3.0,4,IF(IChar3=VI,5,IF(IChar3=EI,7,IF(IChar3=EI.64,3,8))))))*_TM3</f>
        <v>#N/A</v>
      </c>
      <c r="V861" t="str">
        <f>VLOOKUP(K861/Iset4,IDMTData,IF(IChar4=NI1.3,6,IF(IChar4=NI3.0,4,IF(IChar4=VI,5,IF(IChar4=EI,7,IF(IChar4=EI.64,3,8))))))*_TM4</f>
        <v>#N/A</v>
      </c>
      <c r="W861" t="str">
        <f>VLOOKUP(K861/Iset5,IDMTData,IF(IChar5=NI1.3,6,IF(IChar5=NI3.0,4,IF(IChar5=VI,5,IF(IChar5=EI,7,IF(IChar5=EI.64,3,8))))))*_TM5</f>
        <v>#N/A</v>
      </c>
      <c r="Z861" s="58" t="str">
        <f t="shared" si="1427"/>
        <v>#N/A</v>
      </c>
      <c r="AA861" s="58" t="str">
        <f t="shared" ref="AA861:AB861" si="1638">NA()</f>
        <v>#N/A</v>
      </c>
      <c r="AB861" s="58" t="str">
        <f t="shared" si="1638"/>
        <v>#N/A</v>
      </c>
    </row>
    <row r="862" ht="12.75" customHeight="1">
      <c r="K862" s="57">
        <v>30800.0</v>
      </c>
      <c r="L862" s="58" t="str">
        <f t="shared" ref="L862:P862" si="1639">IF(S862=S861,NA(),S862)</f>
        <v>#N/A</v>
      </c>
      <c r="M862" s="58" t="str">
        <f t="shared" si="1639"/>
        <v>#N/A</v>
      </c>
      <c r="N862" s="58" t="str">
        <f t="shared" si="1639"/>
        <v>#N/A</v>
      </c>
      <c r="O862" s="58" t="str">
        <f t="shared" si="1639"/>
        <v>#N/A</v>
      </c>
      <c r="P862" s="58" t="str">
        <f t="shared" si="1639"/>
        <v>#N/A</v>
      </c>
      <c r="Q862" s="58"/>
      <c r="S862" t="str">
        <f>VLOOKUP(K862/Iset1,IDMTData,IF(IChar1=NI1.3,6,IF(IChar1=NI3.0,4,IF(IChar1=VI,5,IF(IChar1=EI,7,IF(IChar1=EI.64,3,8))))))*_TM1</f>
        <v>0.2267356367</v>
      </c>
      <c r="T862" t="str">
        <f>VLOOKUP(K862/Iset2,IDMTData,IF(IChar2=NI1.3,6,IF(IChar2=NI3.0,4,IF(IChar2=VI,5,IF(IChar2=EI,7,IF(IChar2=EI.64,3,8))))))*_TM2</f>
        <v>0.2267356367</v>
      </c>
      <c r="U862" t="str">
        <f>VLOOKUP(K862/Iset3,IDMTData,IF(IChar3=NI1.3,6,IF(IChar3=NI3.0,4,IF(IChar3=VI,5,IF(IChar3=EI,7,IF(IChar3=EI.64,3,8))))))*_TM3</f>
        <v>#N/A</v>
      </c>
      <c r="V862" t="str">
        <f>VLOOKUP(K862/Iset4,IDMTData,IF(IChar4=NI1.3,6,IF(IChar4=NI3.0,4,IF(IChar4=VI,5,IF(IChar4=EI,7,IF(IChar4=EI.64,3,8))))))*_TM4</f>
        <v>#N/A</v>
      </c>
      <c r="W862" t="str">
        <f>VLOOKUP(K862/Iset5,IDMTData,IF(IChar5=NI1.3,6,IF(IChar5=NI3.0,4,IF(IChar5=VI,5,IF(IChar5=EI,7,IF(IChar5=EI.64,3,8))))))*_TM5</f>
        <v>#N/A</v>
      </c>
      <c r="Z862" s="58" t="str">
        <f t="shared" si="1427"/>
        <v>#N/A</v>
      </c>
      <c r="AA862" s="58" t="str">
        <f t="shared" ref="AA862:AB862" si="1640">NA()</f>
        <v>#N/A</v>
      </c>
      <c r="AB862" s="58" t="str">
        <f t="shared" si="1640"/>
        <v>#N/A</v>
      </c>
    </row>
    <row r="863" ht="12.75" customHeight="1">
      <c r="K863" s="57">
        <v>30900.0</v>
      </c>
      <c r="L863" s="58" t="str">
        <f t="shared" ref="L863:P863" si="1641">IF(S863=S862,NA(),S863)</f>
        <v>#N/A</v>
      </c>
      <c r="M863" s="58" t="str">
        <f t="shared" si="1641"/>
        <v>#N/A</v>
      </c>
      <c r="N863" s="58" t="str">
        <f t="shared" si="1641"/>
        <v>#N/A</v>
      </c>
      <c r="O863" s="58" t="str">
        <f t="shared" si="1641"/>
        <v>#N/A</v>
      </c>
      <c r="P863" s="58" t="str">
        <f t="shared" si="1641"/>
        <v>#N/A</v>
      </c>
      <c r="Q863" s="58"/>
      <c r="S863" t="str">
        <f>VLOOKUP(K863/Iset1,IDMTData,IF(IChar1=NI1.3,6,IF(IChar1=NI3.0,4,IF(IChar1=VI,5,IF(IChar1=EI,7,IF(IChar1=EI.64,3,8))))))*_TM1</f>
        <v>0.2267356367</v>
      </c>
      <c r="T863" t="str">
        <f>VLOOKUP(K863/Iset2,IDMTData,IF(IChar2=NI1.3,6,IF(IChar2=NI3.0,4,IF(IChar2=VI,5,IF(IChar2=EI,7,IF(IChar2=EI.64,3,8))))))*_TM2</f>
        <v>0.2267356367</v>
      </c>
      <c r="U863" t="str">
        <f>VLOOKUP(K863/Iset3,IDMTData,IF(IChar3=NI1.3,6,IF(IChar3=NI3.0,4,IF(IChar3=VI,5,IF(IChar3=EI,7,IF(IChar3=EI.64,3,8))))))*_TM3</f>
        <v>#N/A</v>
      </c>
      <c r="V863" t="str">
        <f>VLOOKUP(K863/Iset4,IDMTData,IF(IChar4=NI1.3,6,IF(IChar4=NI3.0,4,IF(IChar4=VI,5,IF(IChar4=EI,7,IF(IChar4=EI.64,3,8))))))*_TM4</f>
        <v>#N/A</v>
      </c>
      <c r="W863" t="str">
        <f>VLOOKUP(K863/Iset5,IDMTData,IF(IChar5=NI1.3,6,IF(IChar5=NI3.0,4,IF(IChar5=VI,5,IF(IChar5=EI,7,IF(IChar5=EI.64,3,8))))))*_TM5</f>
        <v>#N/A</v>
      </c>
      <c r="Z863" s="58" t="str">
        <f t="shared" si="1427"/>
        <v>#N/A</v>
      </c>
      <c r="AA863" s="58" t="str">
        <f t="shared" ref="AA863:AB863" si="1642">NA()</f>
        <v>#N/A</v>
      </c>
      <c r="AB863" s="58" t="str">
        <f t="shared" si="1642"/>
        <v>#N/A</v>
      </c>
    </row>
    <row r="864" ht="12.75" customHeight="1">
      <c r="K864" s="57">
        <v>31000.0</v>
      </c>
      <c r="L864" s="58" t="str">
        <f t="shared" ref="L864:P864" si="1643">IF(S864=S863,NA(),S864)</f>
        <v>#N/A</v>
      </c>
      <c r="M864" s="58" t="str">
        <f t="shared" si="1643"/>
        <v>#N/A</v>
      </c>
      <c r="N864" s="58" t="str">
        <f t="shared" si="1643"/>
        <v>#N/A</v>
      </c>
      <c r="O864" s="58" t="str">
        <f t="shared" si="1643"/>
        <v>#N/A</v>
      </c>
      <c r="P864" s="58" t="str">
        <f t="shared" si="1643"/>
        <v>#N/A</v>
      </c>
      <c r="Q864" s="58"/>
      <c r="S864" t="str">
        <f>VLOOKUP(K864/Iset1,IDMTData,IF(IChar1=NI1.3,6,IF(IChar1=NI3.0,4,IF(IChar1=VI,5,IF(IChar1=EI,7,IF(IChar1=EI.64,3,8))))))*_TM1</f>
        <v>0.2267356367</v>
      </c>
      <c r="T864" t="str">
        <f>VLOOKUP(K864/Iset2,IDMTData,IF(IChar2=NI1.3,6,IF(IChar2=NI3.0,4,IF(IChar2=VI,5,IF(IChar2=EI,7,IF(IChar2=EI.64,3,8))))))*_TM2</f>
        <v>0.2267356367</v>
      </c>
      <c r="U864" t="str">
        <f>VLOOKUP(K864/Iset3,IDMTData,IF(IChar3=NI1.3,6,IF(IChar3=NI3.0,4,IF(IChar3=VI,5,IF(IChar3=EI,7,IF(IChar3=EI.64,3,8))))))*_TM3</f>
        <v>#N/A</v>
      </c>
      <c r="V864" t="str">
        <f>VLOOKUP(K864/Iset4,IDMTData,IF(IChar4=NI1.3,6,IF(IChar4=NI3.0,4,IF(IChar4=VI,5,IF(IChar4=EI,7,IF(IChar4=EI.64,3,8))))))*_TM4</f>
        <v>#N/A</v>
      </c>
      <c r="W864" t="str">
        <f>VLOOKUP(K864/Iset5,IDMTData,IF(IChar5=NI1.3,6,IF(IChar5=NI3.0,4,IF(IChar5=VI,5,IF(IChar5=EI,7,IF(IChar5=EI.64,3,8))))))*_TM5</f>
        <v>#N/A</v>
      </c>
      <c r="Z864" s="58" t="str">
        <f t="shared" si="1427"/>
        <v>#N/A</v>
      </c>
      <c r="AA864" s="58" t="str">
        <f t="shared" ref="AA864:AB864" si="1644">NA()</f>
        <v>#N/A</v>
      </c>
      <c r="AB864" s="58" t="str">
        <f t="shared" si="1644"/>
        <v>#N/A</v>
      </c>
    </row>
    <row r="865" ht="12.75" customHeight="1">
      <c r="K865" s="57">
        <v>31100.0</v>
      </c>
      <c r="L865" s="58" t="str">
        <f t="shared" ref="L865:P865" si="1645">IF(S865=S864,NA(),S865)</f>
        <v>#N/A</v>
      </c>
      <c r="M865" s="58" t="str">
        <f t="shared" si="1645"/>
        <v>#N/A</v>
      </c>
      <c r="N865" s="58" t="str">
        <f t="shared" si="1645"/>
        <v>#N/A</v>
      </c>
      <c r="O865" s="58" t="str">
        <f t="shared" si="1645"/>
        <v>#N/A</v>
      </c>
      <c r="P865" s="58" t="str">
        <f t="shared" si="1645"/>
        <v>#N/A</v>
      </c>
      <c r="Q865" s="58"/>
      <c r="S865" t="str">
        <f>VLOOKUP(K865/Iset1,IDMTData,IF(IChar1=NI1.3,6,IF(IChar1=NI3.0,4,IF(IChar1=VI,5,IF(IChar1=EI,7,IF(IChar1=EI.64,3,8))))))*_TM1</f>
        <v>0.2267356367</v>
      </c>
      <c r="T865" t="str">
        <f>VLOOKUP(K865/Iset2,IDMTData,IF(IChar2=NI1.3,6,IF(IChar2=NI3.0,4,IF(IChar2=VI,5,IF(IChar2=EI,7,IF(IChar2=EI.64,3,8))))))*_TM2</f>
        <v>0.2267356367</v>
      </c>
      <c r="U865" t="str">
        <f>VLOOKUP(K865/Iset3,IDMTData,IF(IChar3=NI1.3,6,IF(IChar3=NI3.0,4,IF(IChar3=VI,5,IF(IChar3=EI,7,IF(IChar3=EI.64,3,8))))))*_TM3</f>
        <v>#N/A</v>
      </c>
      <c r="V865" t="str">
        <f>VLOOKUP(K865/Iset4,IDMTData,IF(IChar4=NI1.3,6,IF(IChar4=NI3.0,4,IF(IChar4=VI,5,IF(IChar4=EI,7,IF(IChar4=EI.64,3,8))))))*_TM4</f>
        <v>#N/A</v>
      </c>
      <c r="W865" t="str">
        <f>VLOOKUP(K865/Iset5,IDMTData,IF(IChar5=NI1.3,6,IF(IChar5=NI3.0,4,IF(IChar5=VI,5,IF(IChar5=EI,7,IF(IChar5=EI.64,3,8))))))*_TM5</f>
        <v>#N/A</v>
      </c>
      <c r="Z865" s="58" t="str">
        <f t="shared" si="1427"/>
        <v>#N/A</v>
      </c>
      <c r="AA865" s="58" t="str">
        <f t="shared" ref="AA865:AB865" si="1646">NA()</f>
        <v>#N/A</v>
      </c>
      <c r="AB865" s="58" t="str">
        <f t="shared" si="1646"/>
        <v>#N/A</v>
      </c>
    </row>
    <row r="866" ht="12.75" customHeight="1">
      <c r="K866" s="57">
        <v>31200.0</v>
      </c>
      <c r="L866" s="58" t="str">
        <f t="shared" ref="L866:P866" si="1647">IF(S866=S865,NA(),S866)</f>
        <v>#N/A</v>
      </c>
      <c r="M866" s="58" t="str">
        <f t="shared" si="1647"/>
        <v>#N/A</v>
      </c>
      <c r="N866" s="58" t="str">
        <f t="shared" si="1647"/>
        <v>#N/A</v>
      </c>
      <c r="O866" s="58" t="str">
        <f t="shared" si="1647"/>
        <v>#N/A</v>
      </c>
      <c r="P866" s="58" t="str">
        <f t="shared" si="1647"/>
        <v>#N/A</v>
      </c>
      <c r="Q866" s="58"/>
      <c r="S866" t="str">
        <f>VLOOKUP(K866/Iset1,IDMTData,IF(IChar1=NI1.3,6,IF(IChar1=NI3.0,4,IF(IChar1=VI,5,IF(IChar1=EI,7,IF(IChar1=EI.64,3,8))))))*_TM1</f>
        <v>0.2267356367</v>
      </c>
      <c r="T866" t="str">
        <f>VLOOKUP(K866/Iset2,IDMTData,IF(IChar2=NI1.3,6,IF(IChar2=NI3.0,4,IF(IChar2=VI,5,IF(IChar2=EI,7,IF(IChar2=EI.64,3,8))))))*_TM2</f>
        <v>0.2267356367</v>
      </c>
      <c r="U866" t="str">
        <f>VLOOKUP(K866/Iset3,IDMTData,IF(IChar3=NI1.3,6,IF(IChar3=NI3.0,4,IF(IChar3=VI,5,IF(IChar3=EI,7,IF(IChar3=EI.64,3,8))))))*_TM3</f>
        <v>#N/A</v>
      </c>
      <c r="V866" t="str">
        <f>VLOOKUP(K866/Iset4,IDMTData,IF(IChar4=NI1.3,6,IF(IChar4=NI3.0,4,IF(IChar4=VI,5,IF(IChar4=EI,7,IF(IChar4=EI.64,3,8))))))*_TM4</f>
        <v>#N/A</v>
      </c>
      <c r="W866" t="str">
        <f>VLOOKUP(K866/Iset5,IDMTData,IF(IChar5=NI1.3,6,IF(IChar5=NI3.0,4,IF(IChar5=VI,5,IF(IChar5=EI,7,IF(IChar5=EI.64,3,8))))))*_TM5</f>
        <v>#N/A</v>
      </c>
      <c r="Z866" s="58" t="str">
        <f t="shared" si="1427"/>
        <v>#N/A</v>
      </c>
      <c r="AA866" s="58" t="str">
        <f t="shared" ref="AA866:AB866" si="1648">NA()</f>
        <v>#N/A</v>
      </c>
      <c r="AB866" s="58" t="str">
        <f t="shared" si="1648"/>
        <v>#N/A</v>
      </c>
    </row>
    <row r="867" ht="12.75" customHeight="1">
      <c r="K867" s="57">
        <v>31300.0</v>
      </c>
      <c r="L867" s="58" t="str">
        <f t="shared" ref="L867:P867" si="1649">IF(S867=S866,NA(),S867)</f>
        <v>#N/A</v>
      </c>
      <c r="M867" s="58" t="str">
        <f t="shared" si="1649"/>
        <v>#N/A</v>
      </c>
      <c r="N867" s="58" t="str">
        <f t="shared" si="1649"/>
        <v>#N/A</v>
      </c>
      <c r="O867" s="58" t="str">
        <f t="shared" si="1649"/>
        <v>#N/A</v>
      </c>
      <c r="P867" s="58" t="str">
        <f t="shared" si="1649"/>
        <v>#N/A</v>
      </c>
      <c r="Q867" s="58"/>
      <c r="S867" t="str">
        <f>VLOOKUP(K867/Iset1,IDMTData,IF(IChar1=NI1.3,6,IF(IChar1=NI3.0,4,IF(IChar1=VI,5,IF(IChar1=EI,7,IF(IChar1=EI.64,3,8))))))*_TM1</f>
        <v>0.2267356367</v>
      </c>
      <c r="T867" t="str">
        <f>VLOOKUP(K867/Iset2,IDMTData,IF(IChar2=NI1.3,6,IF(IChar2=NI3.0,4,IF(IChar2=VI,5,IF(IChar2=EI,7,IF(IChar2=EI.64,3,8))))))*_TM2</f>
        <v>0.2267356367</v>
      </c>
      <c r="U867" t="str">
        <f>VLOOKUP(K867/Iset3,IDMTData,IF(IChar3=NI1.3,6,IF(IChar3=NI3.0,4,IF(IChar3=VI,5,IF(IChar3=EI,7,IF(IChar3=EI.64,3,8))))))*_TM3</f>
        <v>#N/A</v>
      </c>
      <c r="V867" t="str">
        <f>VLOOKUP(K867/Iset4,IDMTData,IF(IChar4=NI1.3,6,IF(IChar4=NI3.0,4,IF(IChar4=VI,5,IF(IChar4=EI,7,IF(IChar4=EI.64,3,8))))))*_TM4</f>
        <v>#N/A</v>
      </c>
      <c r="W867" t="str">
        <f>VLOOKUP(K867/Iset5,IDMTData,IF(IChar5=NI1.3,6,IF(IChar5=NI3.0,4,IF(IChar5=VI,5,IF(IChar5=EI,7,IF(IChar5=EI.64,3,8))))))*_TM5</f>
        <v>#N/A</v>
      </c>
      <c r="Z867" s="58" t="str">
        <f t="shared" si="1427"/>
        <v>#N/A</v>
      </c>
      <c r="AA867" s="58" t="str">
        <f t="shared" ref="AA867:AB867" si="1650">NA()</f>
        <v>#N/A</v>
      </c>
      <c r="AB867" s="58" t="str">
        <f t="shared" si="1650"/>
        <v>#N/A</v>
      </c>
    </row>
    <row r="868" ht="12.75" customHeight="1">
      <c r="K868" s="57">
        <v>31400.0</v>
      </c>
      <c r="L868" s="58" t="str">
        <f t="shared" ref="L868:P868" si="1651">IF(S868=S867,NA(),S868)</f>
        <v>#N/A</v>
      </c>
      <c r="M868" s="58" t="str">
        <f t="shared" si="1651"/>
        <v>#N/A</v>
      </c>
      <c r="N868" s="58" t="str">
        <f t="shared" si="1651"/>
        <v>#N/A</v>
      </c>
      <c r="O868" s="58" t="str">
        <f t="shared" si="1651"/>
        <v>#N/A</v>
      </c>
      <c r="P868" s="58" t="str">
        <f t="shared" si="1651"/>
        <v>#N/A</v>
      </c>
      <c r="Q868" s="58"/>
      <c r="S868" t="str">
        <f>VLOOKUP(K868/Iset1,IDMTData,IF(IChar1=NI1.3,6,IF(IChar1=NI3.0,4,IF(IChar1=VI,5,IF(IChar1=EI,7,IF(IChar1=EI.64,3,8))))))*_TM1</f>
        <v>0.2267356367</v>
      </c>
      <c r="T868" t="str">
        <f>VLOOKUP(K868/Iset2,IDMTData,IF(IChar2=NI1.3,6,IF(IChar2=NI3.0,4,IF(IChar2=VI,5,IF(IChar2=EI,7,IF(IChar2=EI.64,3,8))))))*_TM2</f>
        <v>0.2267356367</v>
      </c>
      <c r="U868" t="str">
        <f>VLOOKUP(K868/Iset3,IDMTData,IF(IChar3=NI1.3,6,IF(IChar3=NI3.0,4,IF(IChar3=VI,5,IF(IChar3=EI,7,IF(IChar3=EI.64,3,8))))))*_TM3</f>
        <v>#N/A</v>
      </c>
      <c r="V868" t="str">
        <f>VLOOKUP(K868/Iset4,IDMTData,IF(IChar4=NI1.3,6,IF(IChar4=NI3.0,4,IF(IChar4=VI,5,IF(IChar4=EI,7,IF(IChar4=EI.64,3,8))))))*_TM4</f>
        <v>#N/A</v>
      </c>
      <c r="W868" t="str">
        <f>VLOOKUP(K868/Iset5,IDMTData,IF(IChar5=NI1.3,6,IF(IChar5=NI3.0,4,IF(IChar5=VI,5,IF(IChar5=EI,7,IF(IChar5=EI.64,3,8))))))*_TM5</f>
        <v>#N/A</v>
      </c>
      <c r="Z868" s="58" t="str">
        <f t="shared" si="1427"/>
        <v>#N/A</v>
      </c>
      <c r="AA868" s="58" t="str">
        <f t="shared" ref="AA868:AB868" si="1652">NA()</f>
        <v>#N/A</v>
      </c>
      <c r="AB868" s="58" t="str">
        <f t="shared" si="1652"/>
        <v>#N/A</v>
      </c>
    </row>
    <row r="869" ht="12.75" customHeight="1">
      <c r="K869" s="57">
        <v>31500.0</v>
      </c>
      <c r="L869" s="58" t="str">
        <f t="shared" ref="L869:P869" si="1653">IF(S869=S868,NA(),S869)</f>
        <v>#N/A</v>
      </c>
      <c r="M869" s="58" t="str">
        <f t="shared" si="1653"/>
        <v>#N/A</v>
      </c>
      <c r="N869" s="58" t="str">
        <f t="shared" si="1653"/>
        <v>#N/A</v>
      </c>
      <c r="O869" s="58" t="str">
        <f t="shared" si="1653"/>
        <v>#N/A</v>
      </c>
      <c r="P869" s="58" t="str">
        <f t="shared" si="1653"/>
        <v>#N/A</v>
      </c>
      <c r="Q869" s="58"/>
      <c r="S869" t="str">
        <f>VLOOKUP(K869/Iset1,IDMTData,IF(IChar1=NI1.3,6,IF(IChar1=NI3.0,4,IF(IChar1=VI,5,IF(IChar1=EI,7,IF(IChar1=EI.64,3,8))))))*_TM1</f>
        <v>0.2267356367</v>
      </c>
      <c r="T869" t="str">
        <f>VLOOKUP(K869/Iset2,IDMTData,IF(IChar2=NI1.3,6,IF(IChar2=NI3.0,4,IF(IChar2=VI,5,IF(IChar2=EI,7,IF(IChar2=EI.64,3,8))))))*_TM2</f>
        <v>0.2267356367</v>
      </c>
      <c r="U869" t="str">
        <f>VLOOKUP(K869/Iset3,IDMTData,IF(IChar3=NI1.3,6,IF(IChar3=NI3.0,4,IF(IChar3=VI,5,IF(IChar3=EI,7,IF(IChar3=EI.64,3,8))))))*_TM3</f>
        <v>#N/A</v>
      </c>
      <c r="V869" t="str">
        <f>VLOOKUP(K869/Iset4,IDMTData,IF(IChar4=NI1.3,6,IF(IChar4=NI3.0,4,IF(IChar4=VI,5,IF(IChar4=EI,7,IF(IChar4=EI.64,3,8))))))*_TM4</f>
        <v>#N/A</v>
      </c>
      <c r="W869" t="str">
        <f>VLOOKUP(K869/Iset5,IDMTData,IF(IChar5=NI1.3,6,IF(IChar5=NI3.0,4,IF(IChar5=VI,5,IF(IChar5=EI,7,IF(IChar5=EI.64,3,8))))))*_TM5</f>
        <v>#N/A</v>
      </c>
      <c r="Z869" s="58" t="str">
        <f t="shared" si="1427"/>
        <v>#N/A</v>
      </c>
      <c r="AA869" s="58" t="str">
        <f t="shared" ref="AA869:AB869" si="1654">NA()</f>
        <v>#N/A</v>
      </c>
      <c r="AB869" s="58" t="str">
        <f t="shared" si="1654"/>
        <v>#N/A</v>
      </c>
    </row>
    <row r="870" ht="12.75" customHeight="1">
      <c r="K870" s="57">
        <v>31600.0</v>
      </c>
      <c r="L870" s="58" t="str">
        <f t="shared" ref="L870:P870" si="1655">IF(S870=S869,NA(),S870)</f>
        <v>#N/A</v>
      </c>
      <c r="M870" s="58" t="str">
        <f t="shared" si="1655"/>
        <v>#N/A</v>
      </c>
      <c r="N870" s="58" t="str">
        <f t="shared" si="1655"/>
        <v>#N/A</v>
      </c>
      <c r="O870" s="58" t="str">
        <f t="shared" si="1655"/>
        <v>#N/A</v>
      </c>
      <c r="P870" s="58" t="str">
        <f t="shared" si="1655"/>
        <v>#N/A</v>
      </c>
      <c r="Q870" s="58"/>
      <c r="S870" t="str">
        <f>VLOOKUP(K870/Iset1,IDMTData,IF(IChar1=NI1.3,6,IF(IChar1=NI3.0,4,IF(IChar1=VI,5,IF(IChar1=EI,7,IF(IChar1=EI.64,3,8))))))*_TM1</f>
        <v>0.2267356367</v>
      </c>
      <c r="T870" t="str">
        <f>VLOOKUP(K870/Iset2,IDMTData,IF(IChar2=NI1.3,6,IF(IChar2=NI3.0,4,IF(IChar2=VI,5,IF(IChar2=EI,7,IF(IChar2=EI.64,3,8))))))*_TM2</f>
        <v>0.2267356367</v>
      </c>
      <c r="U870" t="str">
        <f>VLOOKUP(K870/Iset3,IDMTData,IF(IChar3=NI1.3,6,IF(IChar3=NI3.0,4,IF(IChar3=VI,5,IF(IChar3=EI,7,IF(IChar3=EI.64,3,8))))))*_TM3</f>
        <v>#N/A</v>
      </c>
      <c r="V870" t="str">
        <f>VLOOKUP(K870/Iset4,IDMTData,IF(IChar4=NI1.3,6,IF(IChar4=NI3.0,4,IF(IChar4=VI,5,IF(IChar4=EI,7,IF(IChar4=EI.64,3,8))))))*_TM4</f>
        <v>#N/A</v>
      </c>
      <c r="W870" t="str">
        <f>VLOOKUP(K870/Iset5,IDMTData,IF(IChar5=NI1.3,6,IF(IChar5=NI3.0,4,IF(IChar5=VI,5,IF(IChar5=EI,7,IF(IChar5=EI.64,3,8))))))*_TM5</f>
        <v>#N/A</v>
      </c>
      <c r="Z870" s="58" t="str">
        <f t="shared" si="1427"/>
        <v>#N/A</v>
      </c>
      <c r="AA870" s="58" t="str">
        <f t="shared" ref="AA870:AB870" si="1656">NA()</f>
        <v>#N/A</v>
      </c>
      <c r="AB870" s="58" t="str">
        <f t="shared" si="1656"/>
        <v>#N/A</v>
      </c>
    </row>
    <row r="871" ht="12.75" customHeight="1">
      <c r="K871" s="57">
        <v>31700.0</v>
      </c>
      <c r="L871" s="58" t="str">
        <f t="shared" ref="L871:P871" si="1657">IF(S871=S870,NA(),S871)</f>
        <v>#N/A</v>
      </c>
      <c r="M871" s="58" t="str">
        <f t="shared" si="1657"/>
        <v>#N/A</v>
      </c>
      <c r="N871" s="58" t="str">
        <f t="shared" si="1657"/>
        <v>#N/A</v>
      </c>
      <c r="O871" s="58" t="str">
        <f t="shared" si="1657"/>
        <v>#N/A</v>
      </c>
      <c r="P871" s="58" t="str">
        <f t="shared" si="1657"/>
        <v>#N/A</v>
      </c>
      <c r="Q871" s="58"/>
      <c r="S871" t="str">
        <f>VLOOKUP(K871/Iset1,IDMTData,IF(IChar1=NI1.3,6,IF(IChar1=NI3.0,4,IF(IChar1=VI,5,IF(IChar1=EI,7,IF(IChar1=EI.64,3,8))))))*_TM1</f>
        <v>0.2267356367</v>
      </c>
      <c r="T871" t="str">
        <f>VLOOKUP(K871/Iset2,IDMTData,IF(IChar2=NI1.3,6,IF(IChar2=NI3.0,4,IF(IChar2=VI,5,IF(IChar2=EI,7,IF(IChar2=EI.64,3,8))))))*_TM2</f>
        <v>0.2267356367</v>
      </c>
      <c r="U871" t="str">
        <f>VLOOKUP(K871/Iset3,IDMTData,IF(IChar3=NI1.3,6,IF(IChar3=NI3.0,4,IF(IChar3=VI,5,IF(IChar3=EI,7,IF(IChar3=EI.64,3,8))))))*_TM3</f>
        <v>#N/A</v>
      </c>
      <c r="V871" t="str">
        <f>VLOOKUP(K871/Iset4,IDMTData,IF(IChar4=NI1.3,6,IF(IChar4=NI3.0,4,IF(IChar4=VI,5,IF(IChar4=EI,7,IF(IChar4=EI.64,3,8))))))*_TM4</f>
        <v>#N/A</v>
      </c>
      <c r="W871" t="str">
        <f>VLOOKUP(K871/Iset5,IDMTData,IF(IChar5=NI1.3,6,IF(IChar5=NI3.0,4,IF(IChar5=VI,5,IF(IChar5=EI,7,IF(IChar5=EI.64,3,8))))))*_TM5</f>
        <v>#N/A</v>
      </c>
      <c r="Z871" s="58" t="str">
        <f t="shared" si="1427"/>
        <v>#N/A</v>
      </c>
      <c r="AA871" s="58" t="str">
        <f t="shared" ref="AA871:AB871" si="1658">NA()</f>
        <v>#N/A</v>
      </c>
      <c r="AB871" s="58" t="str">
        <f t="shared" si="1658"/>
        <v>#N/A</v>
      </c>
    </row>
    <row r="872" ht="12.75" customHeight="1">
      <c r="K872" s="57">
        <v>31800.0</v>
      </c>
      <c r="L872" s="58" t="str">
        <f t="shared" ref="L872:P872" si="1659">IF(S872=S871,NA(),S872)</f>
        <v>#N/A</v>
      </c>
      <c r="M872" s="58" t="str">
        <f t="shared" si="1659"/>
        <v>#N/A</v>
      </c>
      <c r="N872" s="58" t="str">
        <f t="shared" si="1659"/>
        <v>#N/A</v>
      </c>
      <c r="O872" s="58" t="str">
        <f t="shared" si="1659"/>
        <v>#N/A</v>
      </c>
      <c r="P872" s="58" t="str">
        <f t="shared" si="1659"/>
        <v>#N/A</v>
      </c>
      <c r="Q872" s="58"/>
      <c r="S872" t="str">
        <f>VLOOKUP(K872/Iset1,IDMTData,IF(IChar1=NI1.3,6,IF(IChar1=NI3.0,4,IF(IChar1=VI,5,IF(IChar1=EI,7,IF(IChar1=EI.64,3,8))))))*_TM1</f>
        <v>0.2267356367</v>
      </c>
      <c r="T872" t="str">
        <f>VLOOKUP(K872/Iset2,IDMTData,IF(IChar2=NI1.3,6,IF(IChar2=NI3.0,4,IF(IChar2=VI,5,IF(IChar2=EI,7,IF(IChar2=EI.64,3,8))))))*_TM2</f>
        <v>0.2267356367</v>
      </c>
      <c r="U872" t="str">
        <f>VLOOKUP(K872/Iset3,IDMTData,IF(IChar3=NI1.3,6,IF(IChar3=NI3.0,4,IF(IChar3=VI,5,IF(IChar3=EI,7,IF(IChar3=EI.64,3,8))))))*_TM3</f>
        <v>#N/A</v>
      </c>
      <c r="V872" t="str">
        <f>VLOOKUP(K872/Iset4,IDMTData,IF(IChar4=NI1.3,6,IF(IChar4=NI3.0,4,IF(IChar4=VI,5,IF(IChar4=EI,7,IF(IChar4=EI.64,3,8))))))*_TM4</f>
        <v>#N/A</v>
      </c>
      <c r="W872" t="str">
        <f>VLOOKUP(K872/Iset5,IDMTData,IF(IChar5=NI1.3,6,IF(IChar5=NI3.0,4,IF(IChar5=VI,5,IF(IChar5=EI,7,IF(IChar5=EI.64,3,8))))))*_TM5</f>
        <v>#N/A</v>
      </c>
      <c r="Z872" s="58" t="str">
        <f t="shared" si="1427"/>
        <v>#N/A</v>
      </c>
      <c r="AA872" s="58" t="str">
        <f t="shared" ref="AA872:AB872" si="1660">NA()</f>
        <v>#N/A</v>
      </c>
      <c r="AB872" s="58" t="str">
        <f t="shared" si="1660"/>
        <v>#N/A</v>
      </c>
    </row>
    <row r="873" ht="12.75" customHeight="1">
      <c r="K873" s="57">
        <v>31900.0</v>
      </c>
      <c r="L873" s="58" t="str">
        <f t="shared" ref="L873:P873" si="1661">IF(S873=S872,NA(),S873)</f>
        <v>#N/A</v>
      </c>
      <c r="M873" s="58" t="str">
        <f t="shared" si="1661"/>
        <v>#N/A</v>
      </c>
      <c r="N873" s="58" t="str">
        <f t="shared" si="1661"/>
        <v>#N/A</v>
      </c>
      <c r="O873" s="58" t="str">
        <f t="shared" si="1661"/>
        <v>#N/A</v>
      </c>
      <c r="P873" s="58" t="str">
        <f t="shared" si="1661"/>
        <v>#N/A</v>
      </c>
      <c r="Q873" s="58"/>
      <c r="S873" t="str">
        <f>VLOOKUP(K873/Iset1,IDMTData,IF(IChar1=NI1.3,6,IF(IChar1=NI3.0,4,IF(IChar1=VI,5,IF(IChar1=EI,7,IF(IChar1=EI.64,3,8))))))*_TM1</f>
        <v>0.2267356367</v>
      </c>
      <c r="T873" t="str">
        <f>VLOOKUP(K873/Iset2,IDMTData,IF(IChar2=NI1.3,6,IF(IChar2=NI3.0,4,IF(IChar2=VI,5,IF(IChar2=EI,7,IF(IChar2=EI.64,3,8))))))*_TM2</f>
        <v>0.2267356367</v>
      </c>
      <c r="U873" t="str">
        <f>VLOOKUP(K873/Iset3,IDMTData,IF(IChar3=NI1.3,6,IF(IChar3=NI3.0,4,IF(IChar3=VI,5,IF(IChar3=EI,7,IF(IChar3=EI.64,3,8))))))*_TM3</f>
        <v>#N/A</v>
      </c>
      <c r="V873" t="str">
        <f>VLOOKUP(K873/Iset4,IDMTData,IF(IChar4=NI1.3,6,IF(IChar4=NI3.0,4,IF(IChar4=VI,5,IF(IChar4=EI,7,IF(IChar4=EI.64,3,8))))))*_TM4</f>
        <v>#N/A</v>
      </c>
      <c r="W873" t="str">
        <f>VLOOKUP(K873/Iset5,IDMTData,IF(IChar5=NI1.3,6,IF(IChar5=NI3.0,4,IF(IChar5=VI,5,IF(IChar5=EI,7,IF(IChar5=EI.64,3,8))))))*_TM5</f>
        <v>#N/A</v>
      </c>
      <c r="Z873" s="58" t="str">
        <f t="shared" si="1427"/>
        <v>#N/A</v>
      </c>
      <c r="AA873" s="58" t="str">
        <f t="shared" ref="AA873:AB873" si="1662">NA()</f>
        <v>#N/A</v>
      </c>
      <c r="AB873" s="58" t="str">
        <f t="shared" si="1662"/>
        <v>#N/A</v>
      </c>
    </row>
    <row r="874" ht="12.75" customHeight="1">
      <c r="K874" s="57">
        <v>32000.0</v>
      </c>
      <c r="L874" s="58" t="str">
        <f t="shared" ref="L874:P874" si="1663">IF(S874=S873,NA(),S874)</f>
        <v>#N/A</v>
      </c>
      <c r="M874" s="58" t="str">
        <f t="shared" si="1663"/>
        <v>#N/A</v>
      </c>
      <c r="N874" s="58" t="str">
        <f t="shared" si="1663"/>
        <v>#N/A</v>
      </c>
      <c r="O874" s="58" t="str">
        <f t="shared" si="1663"/>
        <v>#N/A</v>
      </c>
      <c r="P874" s="58" t="str">
        <f t="shared" si="1663"/>
        <v>#N/A</v>
      </c>
      <c r="Q874" s="58"/>
      <c r="S874" t="str">
        <f>VLOOKUP(K874/Iset1,IDMTData,IF(IChar1=NI1.3,6,IF(IChar1=NI3.0,4,IF(IChar1=VI,5,IF(IChar1=EI,7,IF(IChar1=EI.64,3,8))))))*_TM1</f>
        <v>0.2267356367</v>
      </c>
      <c r="T874" t="str">
        <f>VLOOKUP(K874/Iset2,IDMTData,IF(IChar2=NI1.3,6,IF(IChar2=NI3.0,4,IF(IChar2=VI,5,IF(IChar2=EI,7,IF(IChar2=EI.64,3,8))))))*_TM2</f>
        <v>0.2267356367</v>
      </c>
      <c r="U874" t="str">
        <f>VLOOKUP(K874/Iset3,IDMTData,IF(IChar3=NI1.3,6,IF(IChar3=NI3.0,4,IF(IChar3=VI,5,IF(IChar3=EI,7,IF(IChar3=EI.64,3,8))))))*_TM3</f>
        <v>#N/A</v>
      </c>
      <c r="V874" t="str">
        <f>VLOOKUP(K874/Iset4,IDMTData,IF(IChar4=NI1.3,6,IF(IChar4=NI3.0,4,IF(IChar4=VI,5,IF(IChar4=EI,7,IF(IChar4=EI.64,3,8))))))*_TM4</f>
        <v>#N/A</v>
      </c>
      <c r="W874" t="str">
        <f>VLOOKUP(K874/Iset5,IDMTData,IF(IChar5=NI1.3,6,IF(IChar5=NI3.0,4,IF(IChar5=VI,5,IF(IChar5=EI,7,IF(IChar5=EI.64,3,8))))))*_TM5</f>
        <v>#N/A</v>
      </c>
      <c r="Z874" s="58" t="str">
        <f t="shared" si="1427"/>
        <v>#N/A</v>
      </c>
      <c r="AA874" s="58" t="str">
        <f t="shared" ref="AA874:AB874" si="1664">NA()</f>
        <v>#N/A</v>
      </c>
      <c r="AB874" s="58" t="str">
        <f t="shared" si="1664"/>
        <v>#N/A</v>
      </c>
    </row>
    <row r="875" ht="12.75" customHeight="1">
      <c r="K875" s="57">
        <v>32100.0</v>
      </c>
      <c r="L875" s="58" t="str">
        <f t="shared" ref="L875:P875" si="1665">IF(S875=S874,NA(),S875)</f>
        <v>#N/A</v>
      </c>
      <c r="M875" s="58" t="str">
        <f t="shared" si="1665"/>
        <v>#N/A</v>
      </c>
      <c r="N875" s="58" t="str">
        <f t="shared" si="1665"/>
        <v>#N/A</v>
      </c>
      <c r="O875" s="58" t="str">
        <f t="shared" si="1665"/>
        <v>#N/A</v>
      </c>
      <c r="P875" s="58" t="str">
        <f t="shared" si="1665"/>
        <v>#N/A</v>
      </c>
      <c r="Q875" s="58"/>
      <c r="S875" t="str">
        <f>VLOOKUP(K875/Iset1,IDMTData,IF(IChar1=NI1.3,6,IF(IChar1=NI3.0,4,IF(IChar1=VI,5,IF(IChar1=EI,7,IF(IChar1=EI.64,3,8))))))*_TM1</f>
        <v>0.2267356367</v>
      </c>
      <c r="T875" t="str">
        <f>VLOOKUP(K875/Iset2,IDMTData,IF(IChar2=NI1.3,6,IF(IChar2=NI3.0,4,IF(IChar2=VI,5,IF(IChar2=EI,7,IF(IChar2=EI.64,3,8))))))*_TM2</f>
        <v>0.2267356367</v>
      </c>
      <c r="U875" t="str">
        <f>VLOOKUP(K875/Iset3,IDMTData,IF(IChar3=NI1.3,6,IF(IChar3=NI3.0,4,IF(IChar3=VI,5,IF(IChar3=EI,7,IF(IChar3=EI.64,3,8))))))*_TM3</f>
        <v>#N/A</v>
      </c>
      <c r="V875" t="str">
        <f>VLOOKUP(K875/Iset4,IDMTData,IF(IChar4=NI1.3,6,IF(IChar4=NI3.0,4,IF(IChar4=VI,5,IF(IChar4=EI,7,IF(IChar4=EI.64,3,8))))))*_TM4</f>
        <v>#N/A</v>
      </c>
      <c r="W875" t="str">
        <f>VLOOKUP(K875/Iset5,IDMTData,IF(IChar5=NI1.3,6,IF(IChar5=NI3.0,4,IF(IChar5=VI,5,IF(IChar5=EI,7,IF(IChar5=EI.64,3,8))))))*_TM5</f>
        <v>#N/A</v>
      </c>
      <c r="Z875" s="58" t="str">
        <f t="shared" si="1427"/>
        <v>#N/A</v>
      </c>
      <c r="AA875" s="58" t="str">
        <f t="shared" ref="AA875:AB875" si="1666">NA()</f>
        <v>#N/A</v>
      </c>
      <c r="AB875" s="58" t="str">
        <f t="shared" si="1666"/>
        <v>#N/A</v>
      </c>
    </row>
    <row r="876" ht="12.75" customHeight="1">
      <c r="K876" s="57">
        <v>32200.0</v>
      </c>
      <c r="L876" s="58" t="str">
        <f t="shared" ref="L876:P876" si="1667">IF(S876=S875,NA(),S876)</f>
        <v>#N/A</v>
      </c>
      <c r="M876" s="58" t="str">
        <f t="shared" si="1667"/>
        <v>#N/A</v>
      </c>
      <c r="N876" s="58" t="str">
        <f t="shared" si="1667"/>
        <v>#N/A</v>
      </c>
      <c r="O876" s="58" t="str">
        <f t="shared" si="1667"/>
        <v>#N/A</v>
      </c>
      <c r="P876" s="58" t="str">
        <f t="shared" si="1667"/>
        <v>#N/A</v>
      </c>
      <c r="Q876" s="58"/>
      <c r="S876" t="str">
        <f>VLOOKUP(K876/Iset1,IDMTData,IF(IChar1=NI1.3,6,IF(IChar1=NI3.0,4,IF(IChar1=VI,5,IF(IChar1=EI,7,IF(IChar1=EI.64,3,8))))))*_TM1</f>
        <v>0.2267356367</v>
      </c>
      <c r="T876" t="str">
        <f>VLOOKUP(K876/Iset2,IDMTData,IF(IChar2=NI1.3,6,IF(IChar2=NI3.0,4,IF(IChar2=VI,5,IF(IChar2=EI,7,IF(IChar2=EI.64,3,8))))))*_TM2</f>
        <v>0.2267356367</v>
      </c>
      <c r="U876" t="str">
        <f>VLOOKUP(K876/Iset3,IDMTData,IF(IChar3=NI1.3,6,IF(IChar3=NI3.0,4,IF(IChar3=VI,5,IF(IChar3=EI,7,IF(IChar3=EI.64,3,8))))))*_TM3</f>
        <v>#N/A</v>
      </c>
      <c r="V876" t="str">
        <f>VLOOKUP(K876/Iset4,IDMTData,IF(IChar4=NI1.3,6,IF(IChar4=NI3.0,4,IF(IChar4=VI,5,IF(IChar4=EI,7,IF(IChar4=EI.64,3,8))))))*_TM4</f>
        <v>#N/A</v>
      </c>
      <c r="W876" t="str">
        <f>VLOOKUP(K876/Iset5,IDMTData,IF(IChar5=NI1.3,6,IF(IChar5=NI3.0,4,IF(IChar5=VI,5,IF(IChar5=EI,7,IF(IChar5=EI.64,3,8))))))*_TM5</f>
        <v>#N/A</v>
      </c>
      <c r="Z876" s="58" t="str">
        <f t="shared" si="1427"/>
        <v>#N/A</v>
      </c>
      <c r="AA876" s="58" t="str">
        <f t="shared" ref="AA876:AB876" si="1668">NA()</f>
        <v>#N/A</v>
      </c>
      <c r="AB876" s="58" t="str">
        <f t="shared" si="1668"/>
        <v>#N/A</v>
      </c>
    </row>
    <row r="877" ht="12.75" customHeight="1">
      <c r="K877" s="57">
        <v>32300.0</v>
      </c>
      <c r="L877" s="58" t="str">
        <f t="shared" ref="L877:P877" si="1669">IF(S877=S876,NA(),S877)</f>
        <v>#N/A</v>
      </c>
      <c r="M877" s="58" t="str">
        <f t="shared" si="1669"/>
        <v>#N/A</v>
      </c>
      <c r="N877" s="58" t="str">
        <f t="shared" si="1669"/>
        <v>#N/A</v>
      </c>
      <c r="O877" s="58" t="str">
        <f t="shared" si="1669"/>
        <v>#N/A</v>
      </c>
      <c r="P877" s="58" t="str">
        <f t="shared" si="1669"/>
        <v>#N/A</v>
      </c>
      <c r="Q877" s="58"/>
      <c r="S877" t="str">
        <f>VLOOKUP(K877/Iset1,IDMTData,IF(IChar1=NI1.3,6,IF(IChar1=NI3.0,4,IF(IChar1=VI,5,IF(IChar1=EI,7,IF(IChar1=EI.64,3,8))))))*_TM1</f>
        <v>0.2267356367</v>
      </c>
      <c r="T877" t="str">
        <f>VLOOKUP(K877/Iset2,IDMTData,IF(IChar2=NI1.3,6,IF(IChar2=NI3.0,4,IF(IChar2=VI,5,IF(IChar2=EI,7,IF(IChar2=EI.64,3,8))))))*_TM2</f>
        <v>0.2267356367</v>
      </c>
      <c r="U877" t="str">
        <f>VLOOKUP(K877/Iset3,IDMTData,IF(IChar3=NI1.3,6,IF(IChar3=NI3.0,4,IF(IChar3=VI,5,IF(IChar3=EI,7,IF(IChar3=EI.64,3,8))))))*_TM3</f>
        <v>#N/A</v>
      </c>
      <c r="V877" t="str">
        <f>VLOOKUP(K877/Iset4,IDMTData,IF(IChar4=NI1.3,6,IF(IChar4=NI3.0,4,IF(IChar4=VI,5,IF(IChar4=EI,7,IF(IChar4=EI.64,3,8))))))*_TM4</f>
        <v>#N/A</v>
      </c>
      <c r="W877" t="str">
        <f>VLOOKUP(K877/Iset5,IDMTData,IF(IChar5=NI1.3,6,IF(IChar5=NI3.0,4,IF(IChar5=VI,5,IF(IChar5=EI,7,IF(IChar5=EI.64,3,8))))))*_TM5</f>
        <v>#N/A</v>
      </c>
      <c r="Z877" s="58" t="str">
        <f t="shared" si="1427"/>
        <v>#N/A</v>
      </c>
      <c r="AA877" s="58" t="str">
        <f t="shared" ref="AA877:AB877" si="1670">NA()</f>
        <v>#N/A</v>
      </c>
      <c r="AB877" s="58" t="str">
        <f t="shared" si="1670"/>
        <v>#N/A</v>
      </c>
    </row>
    <row r="878" ht="12.75" customHeight="1">
      <c r="K878" s="57">
        <v>32400.0</v>
      </c>
      <c r="L878" s="58" t="str">
        <f t="shared" ref="L878:P878" si="1671">IF(S878=S877,NA(),S878)</f>
        <v>#N/A</v>
      </c>
      <c r="M878" s="58" t="str">
        <f t="shared" si="1671"/>
        <v>#N/A</v>
      </c>
      <c r="N878" s="58" t="str">
        <f t="shared" si="1671"/>
        <v>#N/A</v>
      </c>
      <c r="O878" s="58" t="str">
        <f t="shared" si="1671"/>
        <v>#N/A</v>
      </c>
      <c r="P878" s="58" t="str">
        <f t="shared" si="1671"/>
        <v>#N/A</v>
      </c>
      <c r="Q878" s="58"/>
      <c r="S878" t="str">
        <f>VLOOKUP(K878/Iset1,IDMTData,IF(IChar1=NI1.3,6,IF(IChar1=NI3.0,4,IF(IChar1=VI,5,IF(IChar1=EI,7,IF(IChar1=EI.64,3,8))))))*_TM1</f>
        <v>0.2267356367</v>
      </c>
      <c r="T878" t="str">
        <f>VLOOKUP(K878/Iset2,IDMTData,IF(IChar2=NI1.3,6,IF(IChar2=NI3.0,4,IF(IChar2=VI,5,IF(IChar2=EI,7,IF(IChar2=EI.64,3,8))))))*_TM2</f>
        <v>0.2267356367</v>
      </c>
      <c r="U878" t="str">
        <f>VLOOKUP(K878/Iset3,IDMTData,IF(IChar3=NI1.3,6,IF(IChar3=NI3.0,4,IF(IChar3=VI,5,IF(IChar3=EI,7,IF(IChar3=EI.64,3,8))))))*_TM3</f>
        <v>#N/A</v>
      </c>
      <c r="V878" t="str">
        <f>VLOOKUP(K878/Iset4,IDMTData,IF(IChar4=NI1.3,6,IF(IChar4=NI3.0,4,IF(IChar4=VI,5,IF(IChar4=EI,7,IF(IChar4=EI.64,3,8))))))*_TM4</f>
        <v>#N/A</v>
      </c>
      <c r="W878" t="str">
        <f>VLOOKUP(K878/Iset5,IDMTData,IF(IChar5=NI1.3,6,IF(IChar5=NI3.0,4,IF(IChar5=VI,5,IF(IChar5=EI,7,IF(IChar5=EI.64,3,8))))))*_TM5</f>
        <v>#N/A</v>
      </c>
      <c r="Z878" s="58" t="str">
        <f t="shared" si="1427"/>
        <v>#N/A</v>
      </c>
      <c r="AA878" s="58" t="str">
        <f t="shared" ref="AA878:AB878" si="1672">NA()</f>
        <v>#N/A</v>
      </c>
      <c r="AB878" s="58" t="str">
        <f t="shared" si="1672"/>
        <v>#N/A</v>
      </c>
    </row>
    <row r="879" ht="12.75" customHeight="1">
      <c r="K879" s="57">
        <v>32500.0</v>
      </c>
      <c r="L879" s="58" t="str">
        <f t="shared" ref="L879:P879" si="1673">IF(S879=S878,NA(),S879)</f>
        <v>#N/A</v>
      </c>
      <c r="M879" s="58" t="str">
        <f t="shared" si="1673"/>
        <v>#N/A</v>
      </c>
      <c r="N879" s="58" t="str">
        <f t="shared" si="1673"/>
        <v>#N/A</v>
      </c>
      <c r="O879" s="58" t="str">
        <f t="shared" si="1673"/>
        <v>#N/A</v>
      </c>
      <c r="P879" s="58" t="str">
        <f t="shared" si="1673"/>
        <v>#N/A</v>
      </c>
      <c r="Q879" s="58"/>
      <c r="S879" t="str">
        <f>VLOOKUP(K879/Iset1,IDMTData,IF(IChar1=NI1.3,6,IF(IChar1=NI3.0,4,IF(IChar1=VI,5,IF(IChar1=EI,7,IF(IChar1=EI.64,3,8))))))*_TM1</f>
        <v>0.2267356367</v>
      </c>
      <c r="T879" t="str">
        <f>VLOOKUP(K879/Iset2,IDMTData,IF(IChar2=NI1.3,6,IF(IChar2=NI3.0,4,IF(IChar2=VI,5,IF(IChar2=EI,7,IF(IChar2=EI.64,3,8))))))*_TM2</f>
        <v>0.2267356367</v>
      </c>
      <c r="U879" t="str">
        <f>VLOOKUP(K879/Iset3,IDMTData,IF(IChar3=NI1.3,6,IF(IChar3=NI3.0,4,IF(IChar3=VI,5,IF(IChar3=EI,7,IF(IChar3=EI.64,3,8))))))*_TM3</f>
        <v>#N/A</v>
      </c>
      <c r="V879" t="str">
        <f>VLOOKUP(K879/Iset4,IDMTData,IF(IChar4=NI1.3,6,IF(IChar4=NI3.0,4,IF(IChar4=VI,5,IF(IChar4=EI,7,IF(IChar4=EI.64,3,8))))))*_TM4</f>
        <v>#N/A</v>
      </c>
      <c r="W879" t="str">
        <f>VLOOKUP(K879/Iset5,IDMTData,IF(IChar5=NI1.3,6,IF(IChar5=NI3.0,4,IF(IChar5=VI,5,IF(IChar5=EI,7,IF(IChar5=EI.64,3,8))))))*_TM5</f>
        <v>#N/A</v>
      </c>
      <c r="Z879" s="58" t="str">
        <f t="shared" si="1427"/>
        <v>#N/A</v>
      </c>
      <c r="AA879" s="58" t="str">
        <f t="shared" ref="AA879:AB879" si="1674">NA()</f>
        <v>#N/A</v>
      </c>
      <c r="AB879" s="58" t="str">
        <f t="shared" si="1674"/>
        <v>#N/A</v>
      </c>
    </row>
    <row r="880" ht="12.75" customHeight="1">
      <c r="K880" s="57">
        <v>32600.0</v>
      </c>
      <c r="L880" s="58" t="str">
        <f t="shared" ref="L880:P880" si="1675">IF(S880=S879,NA(),S880)</f>
        <v>#N/A</v>
      </c>
      <c r="M880" s="58" t="str">
        <f t="shared" si="1675"/>
        <v>#N/A</v>
      </c>
      <c r="N880" s="58" t="str">
        <f t="shared" si="1675"/>
        <v>#N/A</v>
      </c>
      <c r="O880" s="58" t="str">
        <f t="shared" si="1675"/>
        <v>#N/A</v>
      </c>
      <c r="P880" s="58" t="str">
        <f t="shared" si="1675"/>
        <v>#N/A</v>
      </c>
      <c r="Q880" s="58"/>
      <c r="S880" t="str">
        <f>VLOOKUP(K880/Iset1,IDMTData,IF(IChar1=NI1.3,6,IF(IChar1=NI3.0,4,IF(IChar1=VI,5,IF(IChar1=EI,7,IF(IChar1=EI.64,3,8))))))*_TM1</f>
        <v>0.2267356367</v>
      </c>
      <c r="T880" t="str">
        <f>VLOOKUP(K880/Iset2,IDMTData,IF(IChar2=NI1.3,6,IF(IChar2=NI3.0,4,IF(IChar2=VI,5,IF(IChar2=EI,7,IF(IChar2=EI.64,3,8))))))*_TM2</f>
        <v>0.2267356367</v>
      </c>
      <c r="U880" t="str">
        <f>VLOOKUP(K880/Iset3,IDMTData,IF(IChar3=NI1.3,6,IF(IChar3=NI3.0,4,IF(IChar3=VI,5,IF(IChar3=EI,7,IF(IChar3=EI.64,3,8))))))*_TM3</f>
        <v>#N/A</v>
      </c>
      <c r="V880" t="str">
        <f>VLOOKUP(K880/Iset4,IDMTData,IF(IChar4=NI1.3,6,IF(IChar4=NI3.0,4,IF(IChar4=VI,5,IF(IChar4=EI,7,IF(IChar4=EI.64,3,8))))))*_TM4</f>
        <v>#N/A</v>
      </c>
      <c r="W880" t="str">
        <f>VLOOKUP(K880/Iset5,IDMTData,IF(IChar5=NI1.3,6,IF(IChar5=NI3.0,4,IF(IChar5=VI,5,IF(IChar5=EI,7,IF(IChar5=EI.64,3,8))))))*_TM5</f>
        <v>#N/A</v>
      </c>
      <c r="Z880" s="58" t="str">
        <f t="shared" si="1427"/>
        <v>#N/A</v>
      </c>
      <c r="AA880" s="58" t="str">
        <f t="shared" ref="AA880:AB880" si="1676">NA()</f>
        <v>#N/A</v>
      </c>
      <c r="AB880" s="58" t="str">
        <f t="shared" si="1676"/>
        <v>#N/A</v>
      </c>
    </row>
    <row r="881" ht="12.75" customHeight="1">
      <c r="K881" s="57">
        <v>32700.0</v>
      </c>
      <c r="L881" s="58" t="str">
        <f t="shared" ref="L881:P881" si="1677">IF(S881=S880,NA(),S881)</f>
        <v>#N/A</v>
      </c>
      <c r="M881" s="58" t="str">
        <f t="shared" si="1677"/>
        <v>#N/A</v>
      </c>
      <c r="N881" s="58" t="str">
        <f t="shared" si="1677"/>
        <v>#N/A</v>
      </c>
      <c r="O881" s="58" t="str">
        <f t="shared" si="1677"/>
        <v>#N/A</v>
      </c>
      <c r="P881" s="58" t="str">
        <f t="shared" si="1677"/>
        <v>#N/A</v>
      </c>
      <c r="Q881" s="58"/>
      <c r="S881" t="str">
        <f>VLOOKUP(K881/Iset1,IDMTData,IF(IChar1=NI1.3,6,IF(IChar1=NI3.0,4,IF(IChar1=VI,5,IF(IChar1=EI,7,IF(IChar1=EI.64,3,8))))))*_TM1</f>
        <v>0.2267356367</v>
      </c>
      <c r="T881" t="str">
        <f>VLOOKUP(K881/Iset2,IDMTData,IF(IChar2=NI1.3,6,IF(IChar2=NI3.0,4,IF(IChar2=VI,5,IF(IChar2=EI,7,IF(IChar2=EI.64,3,8))))))*_TM2</f>
        <v>0.2267356367</v>
      </c>
      <c r="U881" t="str">
        <f>VLOOKUP(K881/Iset3,IDMTData,IF(IChar3=NI1.3,6,IF(IChar3=NI3.0,4,IF(IChar3=VI,5,IF(IChar3=EI,7,IF(IChar3=EI.64,3,8))))))*_TM3</f>
        <v>#N/A</v>
      </c>
      <c r="V881" t="str">
        <f>VLOOKUP(K881/Iset4,IDMTData,IF(IChar4=NI1.3,6,IF(IChar4=NI3.0,4,IF(IChar4=VI,5,IF(IChar4=EI,7,IF(IChar4=EI.64,3,8))))))*_TM4</f>
        <v>#N/A</v>
      </c>
      <c r="W881" t="str">
        <f>VLOOKUP(K881/Iset5,IDMTData,IF(IChar5=NI1.3,6,IF(IChar5=NI3.0,4,IF(IChar5=VI,5,IF(IChar5=EI,7,IF(IChar5=EI.64,3,8))))))*_TM5</f>
        <v>#N/A</v>
      </c>
      <c r="Z881" s="58" t="str">
        <f t="shared" si="1427"/>
        <v>#N/A</v>
      </c>
      <c r="AA881" s="58" t="str">
        <f t="shared" ref="AA881:AB881" si="1678">NA()</f>
        <v>#N/A</v>
      </c>
      <c r="AB881" s="58" t="str">
        <f t="shared" si="1678"/>
        <v>#N/A</v>
      </c>
    </row>
    <row r="882" ht="12.75" customHeight="1">
      <c r="K882" s="57">
        <v>32800.0</v>
      </c>
      <c r="L882" s="58" t="str">
        <f t="shared" ref="L882:P882" si="1679">IF(S882=S881,NA(),S882)</f>
        <v>#N/A</v>
      </c>
      <c r="M882" s="58" t="str">
        <f t="shared" si="1679"/>
        <v>#N/A</v>
      </c>
      <c r="N882" s="58" t="str">
        <f t="shared" si="1679"/>
        <v>#N/A</v>
      </c>
      <c r="O882" s="58" t="str">
        <f t="shared" si="1679"/>
        <v>#N/A</v>
      </c>
      <c r="P882" s="58" t="str">
        <f t="shared" si="1679"/>
        <v>#N/A</v>
      </c>
      <c r="Q882" s="58"/>
      <c r="S882" t="str">
        <f>VLOOKUP(K882/Iset1,IDMTData,IF(IChar1=NI1.3,6,IF(IChar1=NI3.0,4,IF(IChar1=VI,5,IF(IChar1=EI,7,IF(IChar1=EI.64,3,8))))))*_TM1</f>
        <v>0.2267356367</v>
      </c>
      <c r="T882" t="str">
        <f>VLOOKUP(K882/Iset2,IDMTData,IF(IChar2=NI1.3,6,IF(IChar2=NI3.0,4,IF(IChar2=VI,5,IF(IChar2=EI,7,IF(IChar2=EI.64,3,8))))))*_TM2</f>
        <v>0.2267356367</v>
      </c>
      <c r="U882" t="str">
        <f>VLOOKUP(K882/Iset3,IDMTData,IF(IChar3=NI1.3,6,IF(IChar3=NI3.0,4,IF(IChar3=VI,5,IF(IChar3=EI,7,IF(IChar3=EI.64,3,8))))))*_TM3</f>
        <v>#N/A</v>
      </c>
      <c r="V882" t="str">
        <f>VLOOKUP(K882/Iset4,IDMTData,IF(IChar4=NI1.3,6,IF(IChar4=NI3.0,4,IF(IChar4=VI,5,IF(IChar4=EI,7,IF(IChar4=EI.64,3,8))))))*_TM4</f>
        <v>#N/A</v>
      </c>
      <c r="W882" t="str">
        <f>VLOOKUP(K882/Iset5,IDMTData,IF(IChar5=NI1.3,6,IF(IChar5=NI3.0,4,IF(IChar5=VI,5,IF(IChar5=EI,7,IF(IChar5=EI.64,3,8))))))*_TM5</f>
        <v>#N/A</v>
      </c>
      <c r="Z882" s="58" t="str">
        <f t="shared" si="1427"/>
        <v>#N/A</v>
      </c>
      <c r="AA882" s="58" t="str">
        <f t="shared" ref="AA882:AB882" si="1680">NA()</f>
        <v>#N/A</v>
      </c>
      <c r="AB882" s="58" t="str">
        <f t="shared" si="1680"/>
        <v>#N/A</v>
      </c>
    </row>
    <row r="883" ht="12.75" customHeight="1">
      <c r="K883" s="57">
        <v>32900.0</v>
      </c>
      <c r="L883" s="58" t="str">
        <f t="shared" ref="L883:P883" si="1681">IF(S883=S882,NA(),S883)</f>
        <v>#N/A</v>
      </c>
      <c r="M883" s="58" t="str">
        <f t="shared" si="1681"/>
        <v>#N/A</v>
      </c>
      <c r="N883" s="58" t="str">
        <f t="shared" si="1681"/>
        <v>#N/A</v>
      </c>
      <c r="O883" s="58" t="str">
        <f t="shared" si="1681"/>
        <v>#N/A</v>
      </c>
      <c r="P883" s="58" t="str">
        <f t="shared" si="1681"/>
        <v>#N/A</v>
      </c>
      <c r="Q883" s="58"/>
      <c r="S883" t="str">
        <f>VLOOKUP(K883/Iset1,IDMTData,IF(IChar1=NI1.3,6,IF(IChar1=NI3.0,4,IF(IChar1=VI,5,IF(IChar1=EI,7,IF(IChar1=EI.64,3,8))))))*_TM1</f>
        <v>0.2267356367</v>
      </c>
      <c r="T883" t="str">
        <f>VLOOKUP(K883/Iset2,IDMTData,IF(IChar2=NI1.3,6,IF(IChar2=NI3.0,4,IF(IChar2=VI,5,IF(IChar2=EI,7,IF(IChar2=EI.64,3,8))))))*_TM2</f>
        <v>0.2267356367</v>
      </c>
      <c r="U883" t="str">
        <f>VLOOKUP(K883/Iset3,IDMTData,IF(IChar3=NI1.3,6,IF(IChar3=NI3.0,4,IF(IChar3=VI,5,IF(IChar3=EI,7,IF(IChar3=EI.64,3,8))))))*_TM3</f>
        <v>#N/A</v>
      </c>
      <c r="V883" t="str">
        <f>VLOOKUP(K883/Iset4,IDMTData,IF(IChar4=NI1.3,6,IF(IChar4=NI3.0,4,IF(IChar4=VI,5,IF(IChar4=EI,7,IF(IChar4=EI.64,3,8))))))*_TM4</f>
        <v>#N/A</v>
      </c>
      <c r="W883" t="str">
        <f>VLOOKUP(K883/Iset5,IDMTData,IF(IChar5=NI1.3,6,IF(IChar5=NI3.0,4,IF(IChar5=VI,5,IF(IChar5=EI,7,IF(IChar5=EI.64,3,8))))))*_TM5</f>
        <v>#N/A</v>
      </c>
      <c r="Z883" s="58" t="str">
        <f t="shared" si="1427"/>
        <v>#N/A</v>
      </c>
      <c r="AA883" s="58" t="str">
        <f t="shared" ref="AA883:AB883" si="1682">NA()</f>
        <v>#N/A</v>
      </c>
      <c r="AB883" s="58" t="str">
        <f t="shared" si="1682"/>
        <v>#N/A</v>
      </c>
    </row>
    <row r="884" ht="12.75" customHeight="1">
      <c r="K884" s="57">
        <v>33000.0</v>
      </c>
      <c r="L884" s="58" t="str">
        <f t="shared" ref="L884:P884" si="1683">IF(S884=S883,NA(),S884)</f>
        <v>#N/A</v>
      </c>
      <c r="M884" s="58" t="str">
        <f t="shared" si="1683"/>
        <v>#N/A</v>
      </c>
      <c r="N884" s="58" t="str">
        <f t="shared" si="1683"/>
        <v>#N/A</v>
      </c>
      <c r="O884" s="58" t="str">
        <f t="shared" si="1683"/>
        <v>#N/A</v>
      </c>
      <c r="P884" s="58" t="str">
        <f t="shared" si="1683"/>
        <v>#N/A</v>
      </c>
      <c r="Q884" s="58"/>
      <c r="S884" t="str">
        <f>VLOOKUP(K884/Iset1,IDMTData,IF(IChar1=NI1.3,6,IF(IChar1=NI3.0,4,IF(IChar1=VI,5,IF(IChar1=EI,7,IF(IChar1=EI.64,3,8))))))*_TM1</f>
        <v>0.2267356367</v>
      </c>
      <c r="T884" t="str">
        <f>VLOOKUP(K884/Iset2,IDMTData,IF(IChar2=NI1.3,6,IF(IChar2=NI3.0,4,IF(IChar2=VI,5,IF(IChar2=EI,7,IF(IChar2=EI.64,3,8))))))*_TM2</f>
        <v>0.2267356367</v>
      </c>
      <c r="U884" t="str">
        <f>VLOOKUP(K884/Iset3,IDMTData,IF(IChar3=NI1.3,6,IF(IChar3=NI3.0,4,IF(IChar3=VI,5,IF(IChar3=EI,7,IF(IChar3=EI.64,3,8))))))*_TM3</f>
        <v>#N/A</v>
      </c>
      <c r="V884" t="str">
        <f>VLOOKUP(K884/Iset4,IDMTData,IF(IChar4=NI1.3,6,IF(IChar4=NI3.0,4,IF(IChar4=VI,5,IF(IChar4=EI,7,IF(IChar4=EI.64,3,8))))))*_TM4</f>
        <v>#N/A</v>
      </c>
      <c r="W884" t="str">
        <f>VLOOKUP(K884/Iset5,IDMTData,IF(IChar5=NI1.3,6,IF(IChar5=NI3.0,4,IF(IChar5=VI,5,IF(IChar5=EI,7,IF(IChar5=EI.64,3,8))))))*_TM5</f>
        <v>#N/A</v>
      </c>
      <c r="Z884" s="58" t="str">
        <f t="shared" si="1427"/>
        <v>#N/A</v>
      </c>
      <c r="AA884" s="58">
        <v>0.076</v>
      </c>
      <c r="AB884" s="58" t="str">
        <f>NA()</f>
        <v>#N/A</v>
      </c>
    </row>
    <row r="885" ht="12.75" customHeight="1">
      <c r="K885" s="57">
        <v>33100.0</v>
      </c>
      <c r="L885" s="58" t="str">
        <f t="shared" ref="L885:P885" si="1684">IF(S885=S884,NA(),S885)</f>
        <v>#N/A</v>
      </c>
      <c r="M885" s="58" t="str">
        <f t="shared" si="1684"/>
        <v>#N/A</v>
      </c>
      <c r="N885" s="58" t="str">
        <f t="shared" si="1684"/>
        <v>#N/A</v>
      </c>
      <c r="O885" s="58" t="str">
        <f t="shared" si="1684"/>
        <v>#N/A</v>
      </c>
      <c r="P885" s="58" t="str">
        <f t="shared" si="1684"/>
        <v>#N/A</v>
      </c>
      <c r="Q885" s="58"/>
      <c r="S885" t="str">
        <f>VLOOKUP(K885/Iset1,IDMTData,IF(IChar1=NI1.3,6,IF(IChar1=NI3.0,4,IF(IChar1=VI,5,IF(IChar1=EI,7,IF(IChar1=EI.64,3,8))))))*_TM1</f>
        <v>0.2267356367</v>
      </c>
      <c r="T885" t="str">
        <f>VLOOKUP(K885/Iset2,IDMTData,IF(IChar2=NI1.3,6,IF(IChar2=NI3.0,4,IF(IChar2=VI,5,IF(IChar2=EI,7,IF(IChar2=EI.64,3,8))))))*_TM2</f>
        <v>0.2267356367</v>
      </c>
      <c r="U885" t="str">
        <f>VLOOKUP(K885/Iset3,IDMTData,IF(IChar3=NI1.3,6,IF(IChar3=NI3.0,4,IF(IChar3=VI,5,IF(IChar3=EI,7,IF(IChar3=EI.64,3,8))))))*_TM3</f>
        <v>#N/A</v>
      </c>
      <c r="V885" t="str">
        <f>VLOOKUP(K885/Iset4,IDMTData,IF(IChar4=NI1.3,6,IF(IChar4=NI3.0,4,IF(IChar4=VI,5,IF(IChar4=EI,7,IF(IChar4=EI.64,3,8))))))*_TM4</f>
        <v>#N/A</v>
      </c>
      <c r="W885" t="str">
        <f>VLOOKUP(K885/Iset5,IDMTData,IF(IChar5=NI1.3,6,IF(IChar5=NI3.0,4,IF(IChar5=VI,5,IF(IChar5=EI,7,IF(IChar5=EI.64,3,8))))))*_TM5</f>
        <v>#N/A</v>
      </c>
      <c r="Z885" s="58" t="str">
        <f t="shared" si="1427"/>
        <v>#N/A</v>
      </c>
      <c r="AA885" s="58" t="str">
        <f t="shared" ref="AA885:AB885" si="1685">NA()</f>
        <v>#N/A</v>
      </c>
      <c r="AB885" s="58" t="str">
        <f t="shared" si="1685"/>
        <v>#N/A</v>
      </c>
    </row>
    <row r="886" ht="12.75" customHeight="1">
      <c r="K886" s="57">
        <v>33200.0</v>
      </c>
      <c r="L886" s="58" t="str">
        <f t="shared" ref="L886:P886" si="1686">IF(S886=S885,NA(),S886)</f>
        <v>#N/A</v>
      </c>
      <c r="M886" s="58" t="str">
        <f t="shared" si="1686"/>
        <v>#N/A</v>
      </c>
      <c r="N886" s="58" t="str">
        <f t="shared" si="1686"/>
        <v>#N/A</v>
      </c>
      <c r="O886" s="58" t="str">
        <f t="shared" si="1686"/>
        <v>#N/A</v>
      </c>
      <c r="P886" s="58" t="str">
        <f t="shared" si="1686"/>
        <v>#N/A</v>
      </c>
      <c r="Q886" s="58"/>
      <c r="S886" t="str">
        <f>VLOOKUP(K886/Iset1,IDMTData,IF(IChar1=NI1.3,6,IF(IChar1=NI3.0,4,IF(IChar1=VI,5,IF(IChar1=EI,7,IF(IChar1=EI.64,3,8))))))*_TM1</f>
        <v>0.2267356367</v>
      </c>
      <c r="T886" t="str">
        <f>VLOOKUP(K886/Iset2,IDMTData,IF(IChar2=NI1.3,6,IF(IChar2=NI3.0,4,IF(IChar2=VI,5,IF(IChar2=EI,7,IF(IChar2=EI.64,3,8))))))*_TM2</f>
        <v>0.2267356367</v>
      </c>
      <c r="U886" t="str">
        <f>VLOOKUP(K886/Iset3,IDMTData,IF(IChar3=NI1.3,6,IF(IChar3=NI3.0,4,IF(IChar3=VI,5,IF(IChar3=EI,7,IF(IChar3=EI.64,3,8))))))*_TM3</f>
        <v>#N/A</v>
      </c>
      <c r="V886" t="str">
        <f>VLOOKUP(K886/Iset4,IDMTData,IF(IChar4=NI1.3,6,IF(IChar4=NI3.0,4,IF(IChar4=VI,5,IF(IChar4=EI,7,IF(IChar4=EI.64,3,8))))))*_TM4</f>
        <v>#N/A</v>
      </c>
      <c r="W886" t="str">
        <f>VLOOKUP(K886/Iset5,IDMTData,IF(IChar5=NI1.3,6,IF(IChar5=NI3.0,4,IF(IChar5=VI,5,IF(IChar5=EI,7,IF(IChar5=EI.64,3,8))))))*_TM5</f>
        <v>#N/A</v>
      </c>
      <c r="Z886" s="58" t="str">
        <f t="shared" si="1427"/>
        <v>#N/A</v>
      </c>
      <c r="AA886" s="58" t="str">
        <f t="shared" ref="AA886:AB886" si="1687">NA()</f>
        <v>#N/A</v>
      </c>
      <c r="AB886" s="58" t="str">
        <f t="shared" si="1687"/>
        <v>#N/A</v>
      </c>
    </row>
    <row r="887" ht="12.75" customHeight="1">
      <c r="K887" s="57">
        <v>33300.0</v>
      </c>
      <c r="L887" s="58" t="str">
        <f t="shared" ref="L887:P887" si="1688">IF(S887=S886,NA(),S887)</f>
        <v>#N/A</v>
      </c>
      <c r="M887" s="58" t="str">
        <f t="shared" si="1688"/>
        <v>#N/A</v>
      </c>
      <c r="N887" s="58" t="str">
        <f t="shared" si="1688"/>
        <v>#N/A</v>
      </c>
      <c r="O887" s="58" t="str">
        <f t="shared" si="1688"/>
        <v>#N/A</v>
      </c>
      <c r="P887" s="58" t="str">
        <f t="shared" si="1688"/>
        <v>#N/A</v>
      </c>
      <c r="Q887" s="58"/>
      <c r="S887" t="str">
        <f>VLOOKUP(K887/Iset1,IDMTData,IF(IChar1=NI1.3,6,IF(IChar1=NI3.0,4,IF(IChar1=VI,5,IF(IChar1=EI,7,IF(IChar1=EI.64,3,8))))))*_TM1</f>
        <v>0.2267356367</v>
      </c>
      <c r="T887" t="str">
        <f>VLOOKUP(K887/Iset2,IDMTData,IF(IChar2=NI1.3,6,IF(IChar2=NI3.0,4,IF(IChar2=VI,5,IF(IChar2=EI,7,IF(IChar2=EI.64,3,8))))))*_TM2</f>
        <v>0.2267356367</v>
      </c>
      <c r="U887" t="str">
        <f>VLOOKUP(K887/Iset3,IDMTData,IF(IChar3=NI1.3,6,IF(IChar3=NI3.0,4,IF(IChar3=VI,5,IF(IChar3=EI,7,IF(IChar3=EI.64,3,8))))))*_TM3</f>
        <v>#N/A</v>
      </c>
      <c r="V887" t="str">
        <f>VLOOKUP(K887/Iset4,IDMTData,IF(IChar4=NI1.3,6,IF(IChar4=NI3.0,4,IF(IChar4=VI,5,IF(IChar4=EI,7,IF(IChar4=EI.64,3,8))))))*_TM4</f>
        <v>#N/A</v>
      </c>
      <c r="W887" t="str">
        <f>VLOOKUP(K887/Iset5,IDMTData,IF(IChar5=NI1.3,6,IF(IChar5=NI3.0,4,IF(IChar5=VI,5,IF(IChar5=EI,7,IF(IChar5=EI.64,3,8))))))*_TM5</f>
        <v>#N/A</v>
      </c>
      <c r="Z887" s="58" t="str">
        <f t="shared" si="1427"/>
        <v>#N/A</v>
      </c>
      <c r="AA887" s="58" t="str">
        <f t="shared" ref="AA887:AB887" si="1689">NA()</f>
        <v>#N/A</v>
      </c>
      <c r="AB887" s="58" t="str">
        <f t="shared" si="1689"/>
        <v>#N/A</v>
      </c>
    </row>
    <row r="888" ht="12.75" customHeight="1">
      <c r="K888" s="57">
        <v>33400.0</v>
      </c>
      <c r="L888" s="58" t="str">
        <f t="shared" ref="L888:P888" si="1690">IF(S888=S887,NA(),S888)</f>
        <v>#N/A</v>
      </c>
      <c r="M888" s="58" t="str">
        <f t="shared" si="1690"/>
        <v>#N/A</v>
      </c>
      <c r="N888" s="58" t="str">
        <f t="shared" si="1690"/>
        <v>#N/A</v>
      </c>
      <c r="O888" s="58" t="str">
        <f t="shared" si="1690"/>
        <v>#N/A</v>
      </c>
      <c r="P888" s="58" t="str">
        <f t="shared" si="1690"/>
        <v>#N/A</v>
      </c>
      <c r="Q888" s="58"/>
      <c r="S888" t="str">
        <f>VLOOKUP(K888/Iset1,IDMTData,IF(IChar1=NI1.3,6,IF(IChar1=NI3.0,4,IF(IChar1=VI,5,IF(IChar1=EI,7,IF(IChar1=EI.64,3,8))))))*_TM1</f>
        <v>0.2267356367</v>
      </c>
      <c r="T888" t="str">
        <f>VLOOKUP(K888/Iset2,IDMTData,IF(IChar2=NI1.3,6,IF(IChar2=NI3.0,4,IF(IChar2=VI,5,IF(IChar2=EI,7,IF(IChar2=EI.64,3,8))))))*_TM2</f>
        <v>0.2267356367</v>
      </c>
      <c r="U888" t="str">
        <f>VLOOKUP(K888/Iset3,IDMTData,IF(IChar3=NI1.3,6,IF(IChar3=NI3.0,4,IF(IChar3=VI,5,IF(IChar3=EI,7,IF(IChar3=EI.64,3,8))))))*_TM3</f>
        <v>#N/A</v>
      </c>
      <c r="V888" t="str">
        <f>VLOOKUP(K888/Iset4,IDMTData,IF(IChar4=NI1.3,6,IF(IChar4=NI3.0,4,IF(IChar4=VI,5,IF(IChar4=EI,7,IF(IChar4=EI.64,3,8))))))*_TM4</f>
        <v>#N/A</v>
      </c>
      <c r="W888" t="str">
        <f>VLOOKUP(K888/Iset5,IDMTData,IF(IChar5=NI1.3,6,IF(IChar5=NI3.0,4,IF(IChar5=VI,5,IF(IChar5=EI,7,IF(IChar5=EI.64,3,8))))))*_TM5</f>
        <v>#N/A</v>
      </c>
      <c r="Z888" s="58" t="str">
        <f t="shared" si="1427"/>
        <v>#N/A</v>
      </c>
      <c r="AA888" s="58" t="str">
        <f t="shared" ref="AA888:AB888" si="1691">NA()</f>
        <v>#N/A</v>
      </c>
      <c r="AB888" s="58" t="str">
        <f t="shared" si="1691"/>
        <v>#N/A</v>
      </c>
    </row>
    <row r="889" ht="12.75" customHeight="1">
      <c r="K889" s="57">
        <v>33500.0</v>
      </c>
      <c r="L889" s="58" t="str">
        <f t="shared" ref="L889:P889" si="1692">IF(S889=S888,NA(),S889)</f>
        <v>#N/A</v>
      </c>
      <c r="M889" s="58" t="str">
        <f t="shared" si="1692"/>
        <v>#N/A</v>
      </c>
      <c r="N889" s="58" t="str">
        <f t="shared" si="1692"/>
        <v>#N/A</v>
      </c>
      <c r="O889" s="58" t="str">
        <f t="shared" si="1692"/>
        <v>#N/A</v>
      </c>
      <c r="P889" s="58" t="str">
        <f t="shared" si="1692"/>
        <v>#N/A</v>
      </c>
      <c r="Q889" s="58"/>
      <c r="S889" t="str">
        <f>VLOOKUP(K889/Iset1,IDMTData,IF(IChar1=NI1.3,6,IF(IChar1=NI3.0,4,IF(IChar1=VI,5,IF(IChar1=EI,7,IF(IChar1=EI.64,3,8))))))*_TM1</f>
        <v>0.2267356367</v>
      </c>
      <c r="T889" t="str">
        <f>VLOOKUP(K889/Iset2,IDMTData,IF(IChar2=NI1.3,6,IF(IChar2=NI3.0,4,IF(IChar2=VI,5,IF(IChar2=EI,7,IF(IChar2=EI.64,3,8))))))*_TM2</f>
        <v>0.2267356367</v>
      </c>
      <c r="U889" t="str">
        <f>VLOOKUP(K889/Iset3,IDMTData,IF(IChar3=NI1.3,6,IF(IChar3=NI3.0,4,IF(IChar3=VI,5,IF(IChar3=EI,7,IF(IChar3=EI.64,3,8))))))*_TM3</f>
        <v>#N/A</v>
      </c>
      <c r="V889" t="str">
        <f>VLOOKUP(K889/Iset4,IDMTData,IF(IChar4=NI1.3,6,IF(IChar4=NI3.0,4,IF(IChar4=VI,5,IF(IChar4=EI,7,IF(IChar4=EI.64,3,8))))))*_TM4</f>
        <v>#N/A</v>
      </c>
      <c r="W889" t="str">
        <f>VLOOKUP(K889/Iset5,IDMTData,IF(IChar5=NI1.3,6,IF(IChar5=NI3.0,4,IF(IChar5=VI,5,IF(IChar5=EI,7,IF(IChar5=EI.64,3,8))))))*_TM5</f>
        <v>#N/A</v>
      </c>
      <c r="Z889" s="58" t="str">
        <f t="shared" si="1427"/>
        <v>#N/A</v>
      </c>
      <c r="AA889" s="58" t="str">
        <f t="shared" ref="AA889:AB889" si="1693">NA()</f>
        <v>#N/A</v>
      </c>
      <c r="AB889" s="58" t="str">
        <f t="shared" si="1693"/>
        <v>#N/A</v>
      </c>
    </row>
    <row r="890" ht="12.75" customHeight="1">
      <c r="K890" s="57">
        <v>33600.0</v>
      </c>
      <c r="L890" s="58" t="str">
        <f t="shared" ref="L890:P890" si="1694">IF(S890=S889,NA(),S890)</f>
        <v>#N/A</v>
      </c>
      <c r="M890" s="58" t="str">
        <f t="shared" si="1694"/>
        <v>#N/A</v>
      </c>
      <c r="N890" s="58" t="str">
        <f t="shared" si="1694"/>
        <v>#N/A</v>
      </c>
      <c r="O890" s="58" t="str">
        <f t="shared" si="1694"/>
        <v>#N/A</v>
      </c>
      <c r="P890" s="58" t="str">
        <f t="shared" si="1694"/>
        <v>#N/A</v>
      </c>
      <c r="Q890" s="58"/>
      <c r="S890" t="str">
        <f>VLOOKUP(K890/Iset1,IDMTData,IF(IChar1=NI1.3,6,IF(IChar1=NI3.0,4,IF(IChar1=VI,5,IF(IChar1=EI,7,IF(IChar1=EI.64,3,8))))))*_TM1</f>
        <v>0.2267356367</v>
      </c>
      <c r="T890" t="str">
        <f>VLOOKUP(K890/Iset2,IDMTData,IF(IChar2=NI1.3,6,IF(IChar2=NI3.0,4,IF(IChar2=VI,5,IF(IChar2=EI,7,IF(IChar2=EI.64,3,8))))))*_TM2</f>
        <v>0.2267356367</v>
      </c>
      <c r="U890" t="str">
        <f>VLOOKUP(K890/Iset3,IDMTData,IF(IChar3=NI1.3,6,IF(IChar3=NI3.0,4,IF(IChar3=VI,5,IF(IChar3=EI,7,IF(IChar3=EI.64,3,8))))))*_TM3</f>
        <v>#N/A</v>
      </c>
      <c r="V890" t="str">
        <f>VLOOKUP(K890/Iset4,IDMTData,IF(IChar4=NI1.3,6,IF(IChar4=NI3.0,4,IF(IChar4=VI,5,IF(IChar4=EI,7,IF(IChar4=EI.64,3,8))))))*_TM4</f>
        <v>#N/A</v>
      </c>
      <c r="W890" t="str">
        <f>VLOOKUP(K890/Iset5,IDMTData,IF(IChar5=NI1.3,6,IF(IChar5=NI3.0,4,IF(IChar5=VI,5,IF(IChar5=EI,7,IF(IChar5=EI.64,3,8))))))*_TM5</f>
        <v>#N/A</v>
      </c>
      <c r="Z890" s="58" t="str">
        <f t="shared" si="1427"/>
        <v>#N/A</v>
      </c>
      <c r="AA890" s="58" t="str">
        <f t="shared" ref="AA890:AB890" si="1695">NA()</f>
        <v>#N/A</v>
      </c>
      <c r="AB890" s="58" t="str">
        <f t="shared" si="1695"/>
        <v>#N/A</v>
      </c>
    </row>
    <row r="891" ht="12.75" customHeight="1">
      <c r="K891" s="57">
        <v>33700.0</v>
      </c>
      <c r="L891" s="58" t="str">
        <f t="shared" ref="L891:P891" si="1696">IF(S891=S890,NA(),S891)</f>
        <v>#N/A</v>
      </c>
      <c r="M891" s="58" t="str">
        <f t="shared" si="1696"/>
        <v>#N/A</v>
      </c>
      <c r="N891" s="58" t="str">
        <f t="shared" si="1696"/>
        <v>#N/A</v>
      </c>
      <c r="O891" s="58" t="str">
        <f t="shared" si="1696"/>
        <v>#N/A</v>
      </c>
      <c r="P891" s="58" t="str">
        <f t="shared" si="1696"/>
        <v>#N/A</v>
      </c>
      <c r="Q891" s="58"/>
      <c r="S891" t="str">
        <f>VLOOKUP(K891/Iset1,IDMTData,IF(IChar1=NI1.3,6,IF(IChar1=NI3.0,4,IF(IChar1=VI,5,IF(IChar1=EI,7,IF(IChar1=EI.64,3,8))))))*_TM1</f>
        <v>0.2267356367</v>
      </c>
      <c r="T891" t="str">
        <f>VLOOKUP(K891/Iset2,IDMTData,IF(IChar2=NI1.3,6,IF(IChar2=NI3.0,4,IF(IChar2=VI,5,IF(IChar2=EI,7,IF(IChar2=EI.64,3,8))))))*_TM2</f>
        <v>0.2267356367</v>
      </c>
      <c r="U891" t="str">
        <f>VLOOKUP(K891/Iset3,IDMTData,IF(IChar3=NI1.3,6,IF(IChar3=NI3.0,4,IF(IChar3=VI,5,IF(IChar3=EI,7,IF(IChar3=EI.64,3,8))))))*_TM3</f>
        <v>#N/A</v>
      </c>
      <c r="V891" t="str">
        <f>VLOOKUP(K891/Iset4,IDMTData,IF(IChar4=NI1.3,6,IF(IChar4=NI3.0,4,IF(IChar4=VI,5,IF(IChar4=EI,7,IF(IChar4=EI.64,3,8))))))*_TM4</f>
        <v>#N/A</v>
      </c>
      <c r="W891" t="str">
        <f>VLOOKUP(K891/Iset5,IDMTData,IF(IChar5=NI1.3,6,IF(IChar5=NI3.0,4,IF(IChar5=VI,5,IF(IChar5=EI,7,IF(IChar5=EI.64,3,8))))))*_TM5</f>
        <v>#N/A</v>
      </c>
      <c r="Z891" s="58" t="str">
        <f t="shared" si="1427"/>
        <v>#N/A</v>
      </c>
      <c r="AA891" s="58" t="str">
        <f t="shared" ref="AA891:AB891" si="1697">NA()</f>
        <v>#N/A</v>
      </c>
      <c r="AB891" s="58" t="str">
        <f t="shared" si="1697"/>
        <v>#N/A</v>
      </c>
    </row>
    <row r="892" ht="12.75" customHeight="1">
      <c r="K892" s="57">
        <v>33800.0</v>
      </c>
      <c r="L892" s="58" t="str">
        <f t="shared" ref="L892:P892" si="1698">IF(S892=S891,NA(),S892)</f>
        <v>#N/A</v>
      </c>
      <c r="M892" s="58" t="str">
        <f t="shared" si="1698"/>
        <v>#N/A</v>
      </c>
      <c r="N892" s="58" t="str">
        <f t="shared" si="1698"/>
        <v>#N/A</v>
      </c>
      <c r="O892" s="58" t="str">
        <f t="shared" si="1698"/>
        <v>#N/A</v>
      </c>
      <c r="P892" s="58" t="str">
        <f t="shared" si="1698"/>
        <v>#N/A</v>
      </c>
      <c r="Q892" s="58"/>
      <c r="S892" t="str">
        <f>VLOOKUP(K892/Iset1,IDMTData,IF(IChar1=NI1.3,6,IF(IChar1=NI3.0,4,IF(IChar1=VI,5,IF(IChar1=EI,7,IF(IChar1=EI.64,3,8))))))*_TM1</f>
        <v>0.2267356367</v>
      </c>
      <c r="T892" t="str">
        <f>VLOOKUP(K892/Iset2,IDMTData,IF(IChar2=NI1.3,6,IF(IChar2=NI3.0,4,IF(IChar2=VI,5,IF(IChar2=EI,7,IF(IChar2=EI.64,3,8))))))*_TM2</f>
        <v>0.2267356367</v>
      </c>
      <c r="U892" t="str">
        <f>VLOOKUP(K892/Iset3,IDMTData,IF(IChar3=NI1.3,6,IF(IChar3=NI3.0,4,IF(IChar3=VI,5,IF(IChar3=EI,7,IF(IChar3=EI.64,3,8))))))*_TM3</f>
        <v>#N/A</v>
      </c>
      <c r="V892" t="str">
        <f>VLOOKUP(K892/Iset4,IDMTData,IF(IChar4=NI1.3,6,IF(IChar4=NI3.0,4,IF(IChar4=VI,5,IF(IChar4=EI,7,IF(IChar4=EI.64,3,8))))))*_TM4</f>
        <v>#N/A</v>
      </c>
      <c r="W892" t="str">
        <f>VLOOKUP(K892/Iset5,IDMTData,IF(IChar5=NI1.3,6,IF(IChar5=NI3.0,4,IF(IChar5=VI,5,IF(IChar5=EI,7,IF(IChar5=EI.64,3,8))))))*_TM5</f>
        <v>#N/A</v>
      </c>
      <c r="Z892" s="58" t="str">
        <f t="shared" si="1427"/>
        <v>#N/A</v>
      </c>
      <c r="AA892" s="58" t="str">
        <f t="shared" ref="AA892:AB892" si="1699">NA()</f>
        <v>#N/A</v>
      </c>
      <c r="AB892" s="58" t="str">
        <f t="shared" si="1699"/>
        <v>#N/A</v>
      </c>
    </row>
    <row r="893" ht="12.75" customHeight="1">
      <c r="K893" s="57">
        <v>33900.0</v>
      </c>
      <c r="L893" s="58" t="str">
        <f t="shared" ref="L893:P893" si="1700">IF(S893=S892,NA(),S893)</f>
        <v>#N/A</v>
      </c>
      <c r="M893" s="58" t="str">
        <f t="shared" si="1700"/>
        <v>#N/A</v>
      </c>
      <c r="N893" s="58" t="str">
        <f t="shared" si="1700"/>
        <v>#N/A</v>
      </c>
      <c r="O893" s="58" t="str">
        <f t="shared" si="1700"/>
        <v>#N/A</v>
      </c>
      <c r="P893" s="58" t="str">
        <f t="shared" si="1700"/>
        <v>#N/A</v>
      </c>
      <c r="Q893" s="58"/>
      <c r="S893" t="str">
        <f>VLOOKUP(K893/Iset1,IDMTData,IF(IChar1=NI1.3,6,IF(IChar1=NI3.0,4,IF(IChar1=VI,5,IF(IChar1=EI,7,IF(IChar1=EI.64,3,8))))))*_TM1</f>
        <v>0.2267356367</v>
      </c>
      <c r="T893" t="str">
        <f>VLOOKUP(K893/Iset2,IDMTData,IF(IChar2=NI1.3,6,IF(IChar2=NI3.0,4,IF(IChar2=VI,5,IF(IChar2=EI,7,IF(IChar2=EI.64,3,8))))))*_TM2</f>
        <v>0.2267356367</v>
      </c>
      <c r="U893" t="str">
        <f>VLOOKUP(K893/Iset3,IDMTData,IF(IChar3=NI1.3,6,IF(IChar3=NI3.0,4,IF(IChar3=VI,5,IF(IChar3=EI,7,IF(IChar3=EI.64,3,8))))))*_TM3</f>
        <v>#N/A</v>
      </c>
      <c r="V893" t="str">
        <f>VLOOKUP(K893/Iset4,IDMTData,IF(IChar4=NI1.3,6,IF(IChar4=NI3.0,4,IF(IChar4=VI,5,IF(IChar4=EI,7,IF(IChar4=EI.64,3,8))))))*_TM4</f>
        <v>#N/A</v>
      </c>
      <c r="W893" t="str">
        <f>VLOOKUP(K893/Iset5,IDMTData,IF(IChar5=NI1.3,6,IF(IChar5=NI3.0,4,IF(IChar5=VI,5,IF(IChar5=EI,7,IF(IChar5=EI.64,3,8))))))*_TM5</f>
        <v>#N/A</v>
      </c>
      <c r="Z893" s="58" t="str">
        <f t="shared" si="1427"/>
        <v>#N/A</v>
      </c>
      <c r="AA893" s="58" t="str">
        <f t="shared" ref="AA893:AB893" si="1701">NA()</f>
        <v>#N/A</v>
      </c>
      <c r="AB893" s="58" t="str">
        <f t="shared" si="1701"/>
        <v>#N/A</v>
      </c>
    </row>
    <row r="894" ht="12.75" customHeight="1">
      <c r="K894" s="57">
        <v>34000.0</v>
      </c>
      <c r="L894" s="58" t="str">
        <f t="shared" ref="L894:P894" si="1702">IF(S894=S893,NA(),S894)</f>
        <v>#N/A</v>
      </c>
      <c r="M894" s="58" t="str">
        <f t="shared" si="1702"/>
        <v>#N/A</v>
      </c>
      <c r="N894" s="58" t="str">
        <f t="shared" si="1702"/>
        <v>#N/A</v>
      </c>
      <c r="O894" s="58" t="str">
        <f t="shared" si="1702"/>
        <v>#N/A</v>
      </c>
      <c r="P894" s="58" t="str">
        <f t="shared" si="1702"/>
        <v>#N/A</v>
      </c>
      <c r="Q894" s="58"/>
      <c r="S894" t="str">
        <f>VLOOKUP(K894/Iset1,IDMTData,IF(IChar1=NI1.3,6,IF(IChar1=NI3.0,4,IF(IChar1=VI,5,IF(IChar1=EI,7,IF(IChar1=EI.64,3,8))))))*_TM1</f>
        <v>0.2267356367</v>
      </c>
      <c r="T894" t="str">
        <f>VLOOKUP(K894/Iset2,IDMTData,IF(IChar2=NI1.3,6,IF(IChar2=NI3.0,4,IF(IChar2=VI,5,IF(IChar2=EI,7,IF(IChar2=EI.64,3,8))))))*_TM2</f>
        <v>0.2267356367</v>
      </c>
      <c r="U894" t="str">
        <f>VLOOKUP(K894/Iset3,IDMTData,IF(IChar3=NI1.3,6,IF(IChar3=NI3.0,4,IF(IChar3=VI,5,IF(IChar3=EI,7,IF(IChar3=EI.64,3,8))))))*_TM3</f>
        <v>#N/A</v>
      </c>
      <c r="V894" t="str">
        <f>VLOOKUP(K894/Iset4,IDMTData,IF(IChar4=NI1.3,6,IF(IChar4=NI3.0,4,IF(IChar4=VI,5,IF(IChar4=EI,7,IF(IChar4=EI.64,3,8))))))*_TM4</f>
        <v>#N/A</v>
      </c>
      <c r="W894" t="str">
        <f>VLOOKUP(K894/Iset5,IDMTData,IF(IChar5=NI1.3,6,IF(IChar5=NI3.0,4,IF(IChar5=VI,5,IF(IChar5=EI,7,IF(IChar5=EI.64,3,8))))))*_TM5</f>
        <v>#N/A</v>
      </c>
      <c r="Z894" s="58" t="str">
        <f t="shared" si="1427"/>
        <v>#N/A</v>
      </c>
      <c r="AA894" s="58" t="str">
        <f t="shared" ref="AA894:AB894" si="1703">NA()</f>
        <v>#N/A</v>
      </c>
      <c r="AB894" s="58" t="str">
        <f t="shared" si="1703"/>
        <v>#N/A</v>
      </c>
    </row>
    <row r="895" ht="12.75" customHeight="1">
      <c r="K895" s="57">
        <v>34100.0</v>
      </c>
      <c r="L895" s="58" t="str">
        <f t="shared" ref="L895:P895" si="1704">IF(S895=S894,NA(),S895)</f>
        <v>#N/A</v>
      </c>
      <c r="M895" s="58" t="str">
        <f t="shared" si="1704"/>
        <v>#N/A</v>
      </c>
      <c r="N895" s="58" t="str">
        <f t="shared" si="1704"/>
        <v>#N/A</v>
      </c>
      <c r="O895" s="58" t="str">
        <f t="shared" si="1704"/>
        <v>#N/A</v>
      </c>
      <c r="P895" s="58" t="str">
        <f t="shared" si="1704"/>
        <v>#N/A</v>
      </c>
      <c r="Q895" s="58"/>
      <c r="S895" t="str">
        <f>VLOOKUP(K895/Iset1,IDMTData,IF(IChar1=NI1.3,6,IF(IChar1=NI3.0,4,IF(IChar1=VI,5,IF(IChar1=EI,7,IF(IChar1=EI.64,3,8))))))*_TM1</f>
        <v>0.2267356367</v>
      </c>
      <c r="T895" t="str">
        <f>VLOOKUP(K895/Iset2,IDMTData,IF(IChar2=NI1.3,6,IF(IChar2=NI3.0,4,IF(IChar2=VI,5,IF(IChar2=EI,7,IF(IChar2=EI.64,3,8))))))*_TM2</f>
        <v>0.2267356367</v>
      </c>
      <c r="U895" t="str">
        <f>VLOOKUP(K895/Iset3,IDMTData,IF(IChar3=NI1.3,6,IF(IChar3=NI3.0,4,IF(IChar3=VI,5,IF(IChar3=EI,7,IF(IChar3=EI.64,3,8))))))*_TM3</f>
        <v>#N/A</v>
      </c>
      <c r="V895" t="str">
        <f>VLOOKUP(K895/Iset4,IDMTData,IF(IChar4=NI1.3,6,IF(IChar4=NI3.0,4,IF(IChar4=VI,5,IF(IChar4=EI,7,IF(IChar4=EI.64,3,8))))))*_TM4</f>
        <v>#N/A</v>
      </c>
      <c r="W895" t="str">
        <f>VLOOKUP(K895/Iset5,IDMTData,IF(IChar5=NI1.3,6,IF(IChar5=NI3.0,4,IF(IChar5=VI,5,IF(IChar5=EI,7,IF(IChar5=EI.64,3,8))))))*_TM5</f>
        <v>#N/A</v>
      </c>
      <c r="Z895" s="58" t="str">
        <f t="shared" si="1427"/>
        <v>#N/A</v>
      </c>
      <c r="AA895" s="58" t="str">
        <f t="shared" ref="AA895:AB895" si="1705">NA()</f>
        <v>#N/A</v>
      </c>
      <c r="AB895" s="58" t="str">
        <f t="shared" si="1705"/>
        <v>#N/A</v>
      </c>
    </row>
    <row r="896" ht="12.75" customHeight="1">
      <c r="K896" s="57">
        <v>34200.0</v>
      </c>
      <c r="L896" s="58" t="str">
        <f t="shared" ref="L896:P896" si="1706">IF(S896=S895,NA(),S896)</f>
        <v>#N/A</v>
      </c>
      <c r="M896" s="58" t="str">
        <f t="shared" si="1706"/>
        <v>#N/A</v>
      </c>
      <c r="N896" s="58" t="str">
        <f t="shared" si="1706"/>
        <v>#N/A</v>
      </c>
      <c r="O896" s="58" t="str">
        <f t="shared" si="1706"/>
        <v>#N/A</v>
      </c>
      <c r="P896" s="58" t="str">
        <f t="shared" si="1706"/>
        <v>#N/A</v>
      </c>
      <c r="Q896" s="58"/>
      <c r="S896" t="str">
        <f>VLOOKUP(K896/Iset1,IDMTData,IF(IChar1=NI1.3,6,IF(IChar1=NI3.0,4,IF(IChar1=VI,5,IF(IChar1=EI,7,IF(IChar1=EI.64,3,8))))))*_TM1</f>
        <v>0.2267356367</v>
      </c>
      <c r="T896" t="str">
        <f>VLOOKUP(K896/Iset2,IDMTData,IF(IChar2=NI1.3,6,IF(IChar2=NI3.0,4,IF(IChar2=VI,5,IF(IChar2=EI,7,IF(IChar2=EI.64,3,8))))))*_TM2</f>
        <v>0.2267356367</v>
      </c>
      <c r="U896" t="str">
        <f>VLOOKUP(K896/Iset3,IDMTData,IF(IChar3=NI1.3,6,IF(IChar3=NI3.0,4,IF(IChar3=VI,5,IF(IChar3=EI,7,IF(IChar3=EI.64,3,8))))))*_TM3</f>
        <v>#N/A</v>
      </c>
      <c r="V896" t="str">
        <f>VLOOKUP(K896/Iset4,IDMTData,IF(IChar4=NI1.3,6,IF(IChar4=NI3.0,4,IF(IChar4=VI,5,IF(IChar4=EI,7,IF(IChar4=EI.64,3,8))))))*_TM4</f>
        <v>#N/A</v>
      </c>
      <c r="W896" t="str">
        <f>VLOOKUP(K896/Iset5,IDMTData,IF(IChar5=NI1.3,6,IF(IChar5=NI3.0,4,IF(IChar5=VI,5,IF(IChar5=EI,7,IF(IChar5=EI.64,3,8))))))*_TM5</f>
        <v>#N/A</v>
      </c>
      <c r="Z896" s="58" t="str">
        <f t="shared" si="1427"/>
        <v>#N/A</v>
      </c>
      <c r="AA896" s="58" t="str">
        <f t="shared" ref="AA896:AB896" si="1707">NA()</f>
        <v>#N/A</v>
      </c>
      <c r="AB896" s="58" t="str">
        <f t="shared" si="1707"/>
        <v>#N/A</v>
      </c>
    </row>
    <row r="897" ht="12.75" customHeight="1">
      <c r="K897" s="57">
        <v>34300.0</v>
      </c>
      <c r="L897" s="58" t="str">
        <f t="shared" ref="L897:P897" si="1708">IF(S897=S896,NA(),S897)</f>
        <v>#N/A</v>
      </c>
      <c r="M897" s="58" t="str">
        <f t="shared" si="1708"/>
        <v>#N/A</v>
      </c>
      <c r="N897" s="58" t="str">
        <f t="shared" si="1708"/>
        <v>#N/A</v>
      </c>
      <c r="O897" s="58" t="str">
        <f t="shared" si="1708"/>
        <v>#N/A</v>
      </c>
      <c r="P897" s="58" t="str">
        <f t="shared" si="1708"/>
        <v>#N/A</v>
      </c>
      <c r="Q897" s="58"/>
      <c r="S897" t="str">
        <f>VLOOKUP(K897/Iset1,IDMTData,IF(IChar1=NI1.3,6,IF(IChar1=NI3.0,4,IF(IChar1=VI,5,IF(IChar1=EI,7,IF(IChar1=EI.64,3,8))))))*_TM1</f>
        <v>0.2267356367</v>
      </c>
      <c r="T897" t="str">
        <f>VLOOKUP(K897/Iset2,IDMTData,IF(IChar2=NI1.3,6,IF(IChar2=NI3.0,4,IF(IChar2=VI,5,IF(IChar2=EI,7,IF(IChar2=EI.64,3,8))))))*_TM2</f>
        <v>0.2267356367</v>
      </c>
      <c r="U897" t="str">
        <f>VLOOKUP(K897/Iset3,IDMTData,IF(IChar3=NI1.3,6,IF(IChar3=NI3.0,4,IF(IChar3=VI,5,IF(IChar3=EI,7,IF(IChar3=EI.64,3,8))))))*_TM3</f>
        <v>#N/A</v>
      </c>
      <c r="V897" t="str">
        <f>VLOOKUP(K897/Iset4,IDMTData,IF(IChar4=NI1.3,6,IF(IChar4=NI3.0,4,IF(IChar4=VI,5,IF(IChar4=EI,7,IF(IChar4=EI.64,3,8))))))*_TM4</f>
        <v>#N/A</v>
      </c>
      <c r="W897" t="str">
        <f>VLOOKUP(K897/Iset5,IDMTData,IF(IChar5=NI1.3,6,IF(IChar5=NI3.0,4,IF(IChar5=VI,5,IF(IChar5=EI,7,IF(IChar5=EI.64,3,8))))))*_TM5</f>
        <v>#N/A</v>
      </c>
      <c r="Z897" s="58" t="str">
        <f t="shared" si="1427"/>
        <v>#N/A</v>
      </c>
      <c r="AA897" s="58" t="str">
        <f t="shared" ref="AA897:AB897" si="1709">NA()</f>
        <v>#N/A</v>
      </c>
      <c r="AB897" s="58" t="str">
        <f t="shared" si="1709"/>
        <v>#N/A</v>
      </c>
    </row>
    <row r="898" ht="12.75" customHeight="1">
      <c r="K898" s="57">
        <v>34400.0</v>
      </c>
      <c r="L898" s="58" t="str">
        <f t="shared" ref="L898:P898" si="1710">IF(S898=S897,NA(),S898)</f>
        <v>#N/A</v>
      </c>
      <c r="M898" s="58" t="str">
        <f t="shared" si="1710"/>
        <v>#N/A</v>
      </c>
      <c r="N898" s="58" t="str">
        <f t="shared" si="1710"/>
        <v>#N/A</v>
      </c>
      <c r="O898" s="58" t="str">
        <f t="shared" si="1710"/>
        <v>#N/A</v>
      </c>
      <c r="P898" s="58" t="str">
        <f t="shared" si="1710"/>
        <v>#N/A</v>
      </c>
      <c r="Q898" s="58"/>
      <c r="S898" t="str">
        <f>VLOOKUP(K898/Iset1,IDMTData,IF(IChar1=NI1.3,6,IF(IChar1=NI3.0,4,IF(IChar1=VI,5,IF(IChar1=EI,7,IF(IChar1=EI.64,3,8))))))*_TM1</f>
        <v>0.2267356367</v>
      </c>
      <c r="T898" t="str">
        <f>VLOOKUP(K898/Iset2,IDMTData,IF(IChar2=NI1.3,6,IF(IChar2=NI3.0,4,IF(IChar2=VI,5,IF(IChar2=EI,7,IF(IChar2=EI.64,3,8))))))*_TM2</f>
        <v>0.2267356367</v>
      </c>
      <c r="U898" t="str">
        <f>VLOOKUP(K898/Iset3,IDMTData,IF(IChar3=NI1.3,6,IF(IChar3=NI3.0,4,IF(IChar3=VI,5,IF(IChar3=EI,7,IF(IChar3=EI.64,3,8))))))*_TM3</f>
        <v>#N/A</v>
      </c>
      <c r="V898" t="str">
        <f>VLOOKUP(K898/Iset4,IDMTData,IF(IChar4=NI1.3,6,IF(IChar4=NI3.0,4,IF(IChar4=VI,5,IF(IChar4=EI,7,IF(IChar4=EI.64,3,8))))))*_TM4</f>
        <v>#N/A</v>
      </c>
      <c r="W898" t="str">
        <f>VLOOKUP(K898/Iset5,IDMTData,IF(IChar5=NI1.3,6,IF(IChar5=NI3.0,4,IF(IChar5=VI,5,IF(IChar5=EI,7,IF(IChar5=EI.64,3,8))))))*_TM5</f>
        <v>#N/A</v>
      </c>
      <c r="Z898" s="58" t="str">
        <f t="shared" si="1427"/>
        <v>#N/A</v>
      </c>
      <c r="AA898" s="58" t="str">
        <f t="shared" ref="AA898:AB898" si="1711">NA()</f>
        <v>#N/A</v>
      </c>
      <c r="AB898" s="58" t="str">
        <f t="shared" si="1711"/>
        <v>#N/A</v>
      </c>
    </row>
    <row r="899" ht="12.75" customHeight="1">
      <c r="K899" s="57">
        <v>34500.0</v>
      </c>
      <c r="L899" s="58" t="str">
        <f t="shared" ref="L899:P899" si="1712">IF(S899=S898,NA(),S899)</f>
        <v>#N/A</v>
      </c>
      <c r="M899" s="58" t="str">
        <f t="shared" si="1712"/>
        <v>#N/A</v>
      </c>
      <c r="N899" s="58" t="str">
        <f t="shared" si="1712"/>
        <v>#N/A</v>
      </c>
      <c r="O899" s="58" t="str">
        <f t="shared" si="1712"/>
        <v>#N/A</v>
      </c>
      <c r="P899" s="58" t="str">
        <f t="shared" si="1712"/>
        <v>#N/A</v>
      </c>
      <c r="Q899" s="58"/>
      <c r="S899" t="str">
        <f>VLOOKUP(K899/Iset1,IDMTData,IF(IChar1=NI1.3,6,IF(IChar1=NI3.0,4,IF(IChar1=VI,5,IF(IChar1=EI,7,IF(IChar1=EI.64,3,8))))))*_TM1</f>
        <v>0.2267356367</v>
      </c>
      <c r="T899" t="str">
        <f>VLOOKUP(K899/Iset2,IDMTData,IF(IChar2=NI1.3,6,IF(IChar2=NI3.0,4,IF(IChar2=VI,5,IF(IChar2=EI,7,IF(IChar2=EI.64,3,8))))))*_TM2</f>
        <v>0.2267356367</v>
      </c>
      <c r="U899" t="str">
        <f>VLOOKUP(K899/Iset3,IDMTData,IF(IChar3=NI1.3,6,IF(IChar3=NI3.0,4,IF(IChar3=VI,5,IF(IChar3=EI,7,IF(IChar3=EI.64,3,8))))))*_TM3</f>
        <v>#N/A</v>
      </c>
      <c r="V899" t="str">
        <f>VLOOKUP(K899/Iset4,IDMTData,IF(IChar4=NI1.3,6,IF(IChar4=NI3.0,4,IF(IChar4=VI,5,IF(IChar4=EI,7,IF(IChar4=EI.64,3,8))))))*_TM4</f>
        <v>#N/A</v>
      </c>
      <c r="W899" t="str">
        <f>VLOOKUP(K899/Iset5,IDMTData,IF(IChar5=NI1.3,6,IF(IChar5=NI3.0,4,IF(IChar5=VI,5,IF(IChar5=EI,7,IF(IChar5=EI.64,3,8))))))*_TM5</f>
        <v>#N/A</v>
      </c>
      <c r="Z899" s="58" t="str">
        <f t="shared" si="1427"/>
        <v>#N/A</v>
      </c>
      <c r="AA899" s="58" t="str">
        <f t="shared" ref="AA899:AB899" si="1713">NA()</f>
        <v>#N/A</v>
      </c>
      <c r="AB899" s="58" t="str">
        <f t="shared" si="1713"/>
        <v>#N/A</v>
      </c>
    </row>
    <row r="900" ht="12.75" customHeight="1">
      <c r="K900" s="57">
        <v>34600.0</v>
      </c>
      <c r="L900" s="58" t="str">
        <f t="shared" ref="L900:P900" si="1714">IF(S900=S899,NA(),S900)</f>
        <v>#N/A</v>
      </c>
      <c r="M900" s="58" t="str">
        <f t="shared" si="1714"/>
        <v>#N/A</v>
      </c>
      <c r="N900" s="58" t="str">
        <f t="shared" si="1714"/>
        <v>#N/A</v>
      </c>
      <c r="O900" s="58" t="str">
        <f t="shared" si="1714"/>
        <v>#N/A</v>
      </c>
      <c r="P900" s="58" t="str">
        <f t="shared" si="1714"/>
        <v>#N/A</v>
      </c>
      <c r="Q900" s="58"/>
      <c r="S900" t="str">
        <f>VLOOKUP(K900/Iset1,IDMTData,IF(IChar1=NI1.3,6,IF(IChar1=NI3.0,4,IF(IChar1=VI,5,IF(IChar1=EI,7,IF(IChar1=EI.64,3,8))))))*_TM1</f>
        <v>0.2267356367</v>
      </c>
      <c r="T900" t="str">
        <f>VLOOKUP(K900/Iset2,IDMTData,IF(IChar2=NI1.3,6,IF(IChar2=NI3.0,4,IF(IChar2=VI,5,IF(IChar2=EI,7,IF(IChar2=EI.64,3,8))))))*_TM2</f>
        <v>0.2267356367</v>
      </c>
      <c r="U900" t="str">
        <f>VLOOKUP(K900/Iset3,IDMTData,IF(IChar3=NI1.3,6,IF(IChar3=NI3.0,4,IF(IChar3=VI,5,IF(IChar3=EI,7,IF(IChar3=EI.64,3,8))))))*_TM3</f>
        <v>#N/A</v>
      </c>
      <c r="V900" t="str">
        <f>VLOOKUP(K900/Iset4,IDMTData,IF(IChar4=NI1.3,6,IF(IChar4=NI3.0,4,IF(IChar4=VI,5,IF(IChar4=EI,7,IF(IChar4=EI.64,3,8))))))*_TM4</f>
        <v>#N/A</v>
      </c>
      <c r="W900" t="str">
        <f>VLOOKUP(K900/Iset5,IDMTData,IF(IChar5=NI1.3,6,IF(IChar5=NI3.0,4,IF(IChar5=VI,5,IF(IChar5=EI,7,IF(IChar5=EI.64,3,8))))))*_TM5</f>
        <v>#N/A</v>
      </c>
      <c r="Z900" s="58" t="str">
        <f t="shared" si="1427"/>
        <v>#N/A</v>
      </c>
      <c r="AA900" s="58" t="str">
        <f t="shared" ref="AA900:AB900" si="1715">NA()</f>
        <v>#N/A</v>
      </c>
      <c r="AB900" s="58" t="str">
        <f t="shared" si="1715"/>
        <v>#N/A</v>
      </c>
    </row>
    <row r="901" ht="12.75" customHeight="1">
      <c r="K901" s="57">
        <v>34700.0</v>
      </c>
      <c r="L901" s="58" t="str">
        <f t="shared" ref="L901:P901" si="1716">IF(S901=S900,NA(),S901)</f>
        <v>#N/A</v>
      </c>
      <c r="M901" s="58" t="str">
        <f t="shared" si="1716"/>
        <v>#N/A</v>
      </c>
      <c r="N901" s="58" t="str">
        <f t="shared" si="1716"/>
        <v>#N/A</v>
      </c>
      <c r="O901" s="58" t="str">
        <f t="shared" si="1716"/>
        <v>#N/A</v>
      </c>
      <c r="P901" s="58" t="str">
        <f t="shared" si="1716"/>
        <v>#N/A</v>
      </c>
      <c r="Q901" s="58"/>
      <c r="S901" t="str">
        <f>VLOOKUP(K901/Iset1,IDMTData,IF(IChar1=NI1.3,6,IF(IChar1=NI3.0,4,IF(IChar1=VI,5,IF(IChar1=EI,7,IF(IChar1=EI.64,3,8))))))*_TM1</f>
        <v>0.2267356367</v>
      </c>
      <c r="T901" t="str">
        <f>VLOOKUP(K901/Iset2,IDMTData,IF(IChar2=NI1.3,6,IF(IChar2=NI3.0,4,IF(IChar2=VI,5,IF(IChar2=EI,7,IF(IChar2=EI.64,3,8))))))*_TM2</f>
        <v>0.2267356367</v>
      </c>
      <c r="U901" t="str">
        <f>VLOOKUP(K901/Iset3,IDMTData,IF(IChar3=NI1.3,6,IF(IChar3=NI3.0,4,IF(IChar3=VI,5,IF(IChar3=EI,7,IF(IChar3=EI.64,3,8))))))*_TM3</f>
        <v>#N/A</v>
      </c>
      <c r="V901" t="str">
        <f>VLOOKUP(K901/Iset4,IDMTData,IF(IChar4=NI1.3,6,IF(IChar4=NI3.0,4,IF(IChar4=VI,5,IF(IChar4=EI,7,IF(IChar4=EI.64,3,8))))))*_TM4</f>
        <v>#N/A</v>
      </c>
      <c r="W901" t="str">
        <f>VLOOKUP(K901/Iset5,IDMTData,IF(IChar5=NI1.3,6,IF(IChar5=NI3.0,4,IF(IChar5=VI,5,IF(IChar5=EI,7,IF(IChar5=EI.64,3,8))))))*_TM5</f>
        <v>#N/A</v>
      </c>
      <c r="Z901" s="58" t="str">
        <f t="shared" si="1427"/>
        <v>#N/A</v>
      </c>
      <c r="AA901" s="58" t="str">
        <f t="shared" ref="AA901:AB901" si="1717">NA()</f>
        <v>#N/A</v>
      </c>
      <c r="AB901" s="58" t="str">
        <f t="shared" si="1717"/>
        <v>#N/A</v>
      </c>
    </row>
    <row r="902" ht="12.75" customHeight="1">
      <c r="K902" s="57">
        <v>34800.0</v>
      </c>
      <c r="L902" s="58" t="str">
        <f t="shared" ref="L902:P902" si="1718">IF(S902=S901,NA(),S902)</f>
        <v>#N/A</v>
      </c>
      <c r="M902" s="58" t="str">
        <f t="shared" si="1718"/>
        <v>#N/A</v>
      </c>
      <c r="N902" s="58" t="str">
        <f t="shared" si="1718"/>
        <v>#N/A</v>
      </c>
      <c r="O902" s="58" t="str">
        <f t="shared" si="1718"/>
        <v>#N/A</v>
      </c>
      <c r="P902" s="58" t="str">
        <f t="shared" si="1718"/>
        <v>#N/A</v>
      </c>
      <c r="Q902" s="58"/>
      <c r="S902" t="str">
        <f>VLOOKUP(K902/Iset1,IDMTData,IF(IChar1=NI1.3,6,IF(IChar1=NI3.0,4,IF(IChar1=VI,5,IF(IChar1=EI,7,IF(IChar1=EI.64,3,8))))))*_TM1</f>
        <v>0.2267356367</v>
      </c>
      <c r="T902" t="str">
        <f>VLOOKUP(K902/Iset2,IDMTData,IF(IChar2=NI1.3,6,IF(IChar2=NI3.0,4,IF(IChar2=VI,5,IF(IChar2=EI,7,IF(IChar2=EI.64,3,8))))))*_TM2</f>
        <v>0.2267356367</v>
      </c>
      <c r="U902" t="str">
        <f>VLOOKUP(K902/Iset3,IDMTData,IF(IChar3=NI1.3,6,IF(IChar3=NI3.0,4,IF(IChar3=VI,5,IF(IChar3=EI,7,IF(IChar3=EI.64,3,8))))))*_TM3</f>
        <v>#N/A</v>
      </c>
      <c r="V902" t="str">
        <f>VLOOKUP(K902/Iset4,IDMTData,IF(IChar4=NI1.3,6,IF(IChar4=NI3.0,4,IF(IChar4=VI,5,IF(IChar4=EI,7,IF(IChar4=EI.64,3,8))))))*_TM4</f>
        <v>#N/A</v>
      </c>
      <c r="W902" t="str">
        <f>VLOOKUP(K902/Iset5,IDMTData,IF(IChar5=NI1.3,6,IF(IChar5=NI3.0,4,IF(IChar5=VI,5,IF(IChar5=EI,7,IF(IChar5=EI.64,3,8))))))*_TM5</f>
        <v>#N/A</v>
      </c>
      <c r="Z902" s="58" t="str">
        <f t="shared" si="1427"/>
        <v>#N/A</v>
      </c>
      <c r="AA902" s="58" t="str">
        <f t="shared" ref="AA902:AB902" si="1719">NA()</f>
        <v>#N/A</v>
      </c>
      <c r="AB902" s="58" t="str">
        <f t="shared" si="1719"/>
        <v>#N/A</v>
      </c>
    </row>
    <row r="903" ht="12.75" customHeight="1">
      <c r="K903" s="57">
        <v>34900.0</v>
      </c>
      <c r="L903" s="58" t="str">
        <f t="shared" ref="L903:P903" si="1720">IF(S903=S902,NA(),S903)</f>
        <v>#N/A</v>
      </c>
      <c r="M903" s="58" t="str">
        <f t="shared" si="1720"/>
        <v>#N/A</v>
      </c>
      <c r="N903" s="58" t="str">
        <f t="shared" si="1720"/>
        <v>#N/A</v>
      </c>
      <c r="O903" s="58" t="str">
        <f t="shared" si="1720"/>
        <v>#N/A</v>
      </c>
      <c r="P903" s="58" t="str">
        <f t="shared" si="1720"/>
        <v>#N/A</v>
      </c>
      <c r="Q903" s="58"/>
      <c r="S903" t="str">
        <f>VLOOKUP(K903/Iset1,IDMTData,IF(IChar1=NI1.3,6,IF(IChar1=NI3.0,4,IF(IChar1=VI,5,IF(IChar1=EI,7,IF(IChar1=EI.64,3,8))))))*_TM1</f>
        <v>0.2267356367</v>
      </c>
      <c r="T903" t="str">
        <f>VLOOKUP(K903/Iset2,IDMTData,IF(IChar2=NI1.3,6,IF(IChar2=NI3.0,4,IF(IChar2=VI,5,IF(IChar2=EI,7,IF(IChar2=EI.64,3,8))))))*_TM2</f>
        <v>0.2267356367</v>
      </c>
      <c r="U903" t="str">
        <f>VLOOKUP(K903/Iset3,IDMTData,IF(IChar3=NI1.3,6,IF(IChar3=NI3.0,4,IF(IChar3=VI,5,IF(IChar3=EI,7,IF(IChar3=EI.64,3,8))))))*_TM3</f>
        <v>#N/A</v>
      </c>
      <c r="V903" t="str">
        <f>VLOOKUP(K903/Iset4,IDMTData,IF(IChar4=NI1.3,6,IF(IChar4=NI3.0,4,IF(IChar4=VI,5,IF(IChar4=EI,7,IF(IChar4=EI.64,3,8))))))*_TM4</f>
        <v>#N/A</v>
      </c>
      <c r="W903" t="str">
        <f>VLOOKUP(K903/Iset5,IDMTData,IF(IChar5=NI1.3,6,IF(IChar5=NI3.0,4,IF(IChar5=VI,5,IF(IChar5=EI,7,IF(IChar5=EI.64,3,8))))))*_TM5</f>
        <v>#N/A</v>
      </c>
      <c r="Z903" s="58" t="str">
        <f t="shared" si="1427"/>
        <v>#N/A</v>
      </c>
      <c r="AA903" s="58" t="str">
        <f t="shared" ref="AA903:AB903" si="1721">NA()</f>
        <v>#N/A</v>
      </c>
      <c r="AB903" s="58" t="str">
        <f t="shared" si="1721"/>
        <v>#N/A</v>
      </c>
    </row>
    <row r="904" ht="12.75" customHeight="1">
      <c r="K904" s="57">
        <v>35000.0</v>
      </c>
      <c r="L904" s="58" t="str">
        <f t="shared" ref="L904:P904" si="1722">IF(S904=S903,NA(),S904)</f>
        <v>#N/A</v>
      </c>
      <c r="M904" s="58" t="str">
        <f t="shared" si="1722"/>
        <v>#N/A</v>
      </c>
      <c r="N904" s="58" t="str">
        <f t="shared" si="1722"/>
        <v>#N/A</v>
      </c>
      <c r="O904" s="58" t="str">
        <f t="shared" si="1722"/>
        <v>#N/A</v>
      </c>
      <c r="P904" s="58" t="str">
        <f t="shared" si="1722"/>
        <v>#N/A</v>
      </c>
      <c r="Q904" s="58"/>
      <c r="S904" t="str">
        <f>VLOOKUP(K904/Iset1,IDMTData,IF(IChar1=NI1.3,6,IF(IChar1=NI3.0,4,IF(IChar1=VI,5,IF(IChar1=EI,7,IF(IChar1=EI.64,3,8))))))*_TM1</f>
        <v>0.2267356367</v>
      </c>
      <c r="T904" t="str">
        <f>VLOOKUP(K904/Iset2,IDMTData,IF(IChar2=NI1.3,6,IF(IChar2=NI3.0,4,IF(IChar2=VI,5,IF(IChar2=EI,7,IF(IChar2=EI.64,3,8))))))*_TM2</f>
        <v>0.2267356367</v>
      </c>
      <c r="U904" t="str">
        <f>VLOOKUP(K904/Iset3,IDMTData,IF(IChar3=NI1.3,6,IF(IChar3=NI3.0,4,IF(IChar3=VI,5,IF(IChar3=EI,7,IF(IChar3=EI.64,3,8))))))*_TM3</f>
        <v>#N/A</v>
      </c>
      <c r="V904" t="str">
        <f>VLOOKUP(K904/Iset4,IDMTData,IF(IChar4=NI1.3,6,IF(IChar4=NI3.0,4,IF(IChar4=VI,5,IF(IChar4=EI,7,IF(IChar4=EI.64,3,8))))))*_TM4</f>
        <v>#N/A</v>
      </c>
      <c r="W904" t="str">
        <f>VLOOKUP(K904/Iset5,IDMTData,IF(IChar5=NI1.3,6,IF(IChar5=NI3.0,4,IF(IChar5=VI,5,IF(IChar5=EI,7,IF(IChar5=EI.64,3,8))))))*_TM5</f>
        <v>#N/A</v>
      </c>
      <c r="Z904" s="58" t="str">
        <f t="shared" si="1427"/>
        <v>#N/A</v>
      </c>
      <c r="AA904" s="58" t="str">
        <f t="shared" ref="AA904:AB904" si="1723">NA()</f>
        <v>#N/A</v>
      </c>
      <c r="AB904" s="58" t="str">
        <f t="shared" si="1723"/>
        <v>#N/A</v>
      </c>
    </row>
    <row r="905" ht="12.75" customHeight="1">
      <c r="K905" s="57">
        <v>35100.0</v>
      </c>
      <c r="L905" s="58" t="str">
        <f t="shared" ref="L905:P905" si="1724">IF(S905=S904,NA(),S905)</f>
        <v>#N/A</v>
      </c>
      <c r="M905" s="58" t="str">
        <f t="shared" si="1724"/>
        <v>#N/A</v>
      </c>
      <c r="N905" s="58" t="str">
        <f t="shared" si="1724"/>
        <v>#N/A</v>
      </c>
      <c r="O905" s="58" t="str">
        <f t="shared" si="1724"/>
        <v>#N/A</v>
      </c>
      <c r="P905" s="58" t="str">
        <f t="shared" si="1724"/>
        <v>#N/A</v>
      </c>
      <c r="Q905" s="58"/>
      <c r="S905" t="str">
        <f>VLOOKUP(K905/Iset1,IDMTData,IF(IChar1=NI1.3,6,IF(IChar1=NI3.0,4,IF(IChar1=VI,5,IF(IChar1=EI,7,IF(IChar1=EI.64,3,8))))))*_TM1</f>
        <v>0.2267356367</v>
      </c>
      <c r="T905" t="str">
        <f>VLOOKUP(K905/Iset2,IDMTData,IF(IChar2=NI1.3,6,IF(IChar2=NI3.0,4,IF(IChar2=VI,5,IF(IChar2=EI,7,IF(IChar2=EI.64,3,8))))))*_TM2</f>
        <v>0.2267356367</v>
      </c>
      <c r="U905" t="str">
        <f>VLOOKUP(K905/Iset3,IDMTData,IF(IChar3=NI1.3,6,IF(IChar3=NI3.0,4,IF(IChar3=VI,5,IF(IChar3=EI,7,IF(IChar3=EI.64,3,8))))))*_TM3</f>
        <v>#N/A</v>
      </c>
      <c r="V905" t="str">
        <f>VLOOKUP(K905/Iset4,IDMTData,IF(IChar4=NI1.3,6,IF(IChar4=NI3.0,4,IF(IChar4=VI,5,IF(IChar4=EI,7,IF(IChar4=EI.64,3,8))))))*_TM4</f>
        <v>#N/A</v>
      </c>
      <c r="W905" t="str">
        <f>VLOOKUP(K905/Iset5,IDMTData,IF(IChar5=NI1.3,6,IF(IChar5=NI3.0,4,IF(IChar5=VI,5,IF(IChar5=EI,7,IF(IChar5=EI.64,3,8))))))*_TM5</f>
        <v>#N/A</v>
      </c>
      <c r="Z905" s="58" t="str">
        <f t="shared" si="1427"/>
        <v>#N/A</v>
      </c>
      <c r="AA905" s="58" t="str">
        <f t="shared" ref="AA905:AB905" si="1725">NA()</f>
        <v>#N/A</v>
      </c>
      <c r="AB905" s="58" t="str">
        <f t="shared" si="1725"/>
        <v>#N/A</v>
      </c>
    </row>
    <row r="906" ht="12.75" customHeight="1">
      <c r="K906" s="57">
        <v>35200.0</v>
      </c>
      <c r="L906" s="58" t="str">
        <f t="shared" ref="L906:P906" si="1726">IF(S906=S905,NA(),S906)</f>
        <v>#N/A</v>
      </c>
      <c r="M906" s="58" t="str">
        <f t="shared" si="1726"/>
        <v>#N/A</v>
      </c>
      <c r="N906" s="58" t="str">
        <f t="shared" si="1726"/>
        <v>#N/A</v>
      </c>
      <c r="O906" s="58" t="str">
        <f t="shared" si="1726"/>
        <v>#N/A</v>
      </c>
      <c r="P906" s="58" t="str">
        <f t="shared" si="1726"/>
        <v>#N/A</v>
      </c>
      <c r="Q906" s="58"/>
      <c r="S906" t="str">
        <f>VLOOKUP(K906/Iset1,IDMTData,IF(IChar1=NI1.3,6,IF(IChar1=NI3.0,4,IF(IChar1=VI,5,IF(IChar1=EI,7,IF(IChar1=EI.64,3,8))))))*_TM1</f>
        <v>0.2267356367</v>
      </c>
      <c r="T906" t="str">
        <f>VLOOKUP(K906/Iset2,IDMTData,IF(IChar2=NI1.3,6,IF(IChar2=NI3.0,4,IF(IChar2=VI,5,IF(IChar2=EI,7,IF(IChar2=EI.64,3,8))))))*_TM2</f>
        <v>0.2267356367</v>
      </c>
      <c r="U906" t="str">
        <f>VLOOKUP(K906/Iset3,IDMTData,IF(IChar3=NI1.3,6,IF(IChar3=NI3.0,4,IF(IChar3=VI,5,IF(IChar3=EI,7,IF(IChar3=EI.64,3,8))))))*_TM3</f>
        <v>#N/A</v>
      </c>
      <c r="V906" t="str">
        <f>VLOOKUP(K906/Iset4,IDMTData,IF(IChar4=NI1.3,6,IF(IChar4=NI3.0,4,IF(IChar4=VI,5,IF(IChar4=EI,7,IF(IChar4=EI.64,3,8))))))*_TM4</f>
        <v>#N/A</v>
      </c>
      <c r="W906" t="str">
        <f>VLOOKUP(K906/Iset5,IDMTData,IF(IChar5=NI1.3,6,IF(IChar5=NI3.0,4,IF(IChar5=VI,5,IF(IChar5=EI,7,IF(IChar5=EI.64,3,8))))))*_TM5</f>
        <v>#N/A</v>
      </c>
      <c r="Z906" s="58" t="str">
        <f t="shared" si="1427"/>
        <v>#N/A</v>
      </c>
      <c r="AA906" s="58" t="str">
        <f t="shared" ref="AA906:AB906" si="1727">NA()</f>
        <v>#N/A</v>
      </c>
      <c r="AB906" s="58" t="str">
        <f t="shared" si="1727"/>
        <v>#N/A</v>
      </c>
    </row>
    <row r="907" ht="12.75" customHeight="1">
      <c r="K907" s="57">
        <v>35300.0</v>
      </c>
      <c r="L907" s="58" t="str">
        <f t="shared" ref="L907:P907" si="1728">IF(S907=S906,NA(),S907)</f>
        <v>#N/A</v>
      </c>
      <c r="M907" s="58" t="str">
        <f t="shared" si="1728"/>
        <v>#N/A</v>
      </c>
      <c r="N907" s="58" t="str">
        <f t="shared" si="1728"/>
        <v>#N/A</v>
      </c>
      <c r="O907" s="58" t="str">
        <f t="shared" si="1728"/>
        <v>#N/A</v>
      </c>
      <c r="P907" s="58" t="str">
        <f t="shared" si="1728"/>
        <v>#N/A</v>
      </c>
      <c r="Q907" s="58"/>
      <c r="S907" t="str">
        <f>VLOOKUP(K907/Iset1,IDMTData,IF(IChar1=NI1.3,6,IF(IChar1=NI3.0,4,IF(IChar1=VI,5,IF(IChar1=EI,7,IF(IChar1=EI.64,3,8))))))*_TM1</f>
        <v>0.2267356367</v>
      </c>
      <c r="T907" t="str">
        <f>VLOOKUP(K907/Iset2,IDMTData,IF(IChar2=NI1.3,6,IF(IChar2=NI3.0,4,IF(IChar2=VI,5,IF(IChar2=EI,7,IF(IChar2=EI.64,3,8))))))*_TM2</f>
        <v>0.2267356367</v>
      </c>
      <c r="U907" t="str">
        <f>VLOOKUP(K907/Iset3,IDMTData,IF(IChar3=NI1.3,6,IF(IChar3=NI3.0,4,IF(IChar3=VI,5,IF(IChar3=EI,7,IF(IChar3=EI.64,3,8))))))*_TM3</f>
        <v>#N/A</v>
      </c>
      <c r="V907" t="str">
        <f>VLOOKUP(K907/Iset4,IDMTData,IF(IChar4=NI1.3,6,IF(IChar4=NI3.0,4,IF(IChar4=VI,5,IF(IChar4=EI,7,IF(IChar4=EI.64,3,8))))))*_TM4</f>
        <v>#N/A</v>
      </c>
      <c r="W907" t="str">
        <f>VLOOKUP(K907/Iset5,IDMTData,IF(IChar5=NI1.3,6,IF(IChar5=NI3.0,4,IF(IChar5=VI,5,IF(IChar5=EI,7,IF(IChar5=EI.64,3,8))))))*_TM5</f>
        <v>#N/A</v>
      </c>
      <c r="Z907" s="58" t="str">
        <f t="shared" si="1427"/>
        <v>#N/A</v>
      </c>
      <c r="AA907" s="58" t="str">
        <f t="shared" ref="AA907:AB907" si="1729">NA()</f>
        <v>#N/A</v>
      </c>
      <c r="AB907" s="58" t="str">
        <f t="shared" si="1729"/>
        <v>#N/A</v>
      </c>
    </row>
    <row r="908" ht="12.75" customHeight="1">
      <c r="K908" s="57">
        <v>35400.0</v>
      </c>
      <c r="L908" s="58" t="str">
        <f t="shared" ref="L908:P908" si="1730">IF(S908=S907,NA(),S908)</f>
        <v>#N/A</v>
      </c>
      <c r="M908" s="58" t="str">
        <f t="shared" si="1730"/>
        <v>#N/A</v>
      </c>
      <c r="N908" s="58" t="str">
        <f t="shared" si="1730"/>
        <v>#N/A</v>
      </c>
      <c r="O908" s="58" t="str">
        <f t="shared" si="1730"/>
        <v>#N/A</v>
      </c>
      <c r="P908" s="58" t="str">
        <f t="shared" si="1730"/>
        <v>#N/A</v>
      </c>
      <c r="Q908" s="58"/>
      <c r="S908" t="str">
        <f>VLOOKUP(K908/Iset1,IDMTData,IF(IChar1=NI1.3,6,IF(IChar1=NI3.0,4,IF(IChar1=VI,5,IF(IChar1=EI,7,IF(IChar1=EI.64,3,8))))))*_TM1</f>
        <v>0.2267356367</v>
      </c>
      <c r="T908" t="str">
        <f>VLOOKUP(K908/Iset2,IDMTData,IF(IChar2=NI1.3,6,IF(IChar2=NI3.0,4,IF(IChar2=VI,5,IF(IChar2=EI,7,IF(IChar2=EI.64,3,8))))))*_TM2</f>
        <v>0.2267356367</v>
      </c>
      <c r="U908" t="str">
        <f>VLOOKUP(K908/Iset3,IDMTData,IF(IChar3=NI1.3,6,IF(IChar3=NI3.0,4,IF(IChar3=VI,5,IF(IChar3=EI,7,IF(IChar3=EI.64,3,8))))))*_TM3</f>
        <v>#N/A</v>
      </c>
      <c r="V908" t="str">
        <f>VLOOKUP(K908/Iset4,IDMTData,IF(IChar4=NI1.3,6,IF(IChar4=NI3.0,4,IF(IChar4=VI,5,IF(IChar4=EI,7,IF(IChar4=EI.64,3,8))))))*_TM4</f>
        <v>#N/A</v>
      </c>
      <c r="W908" t="str">
        <f>VLOOKUP(K908/Iset5,IDMTData,IF(IChar5=NI1.3,6,IF(IChar5=NI3.0,4,IF(IChar5=VI,5,IF(IChar5=EI,7,IF(IChar5=EI.64,3,8))))))*_TM5</f>
        <v>#N/A</v>
      </c>
      <c r="Z908" s="58" t="str">
        <f t="shared" si="1427"/>
        <v>#N/A</v>
      </c>
      <c r="AA908" s="58" t="str">
        <f t="shared" ref="AA908:AB908" si="1731">NA()</f>
        <v>#N/A</v>
      </c>
      <c r="AB908" s="58" t="str">
        <f t="shared" si="1731"/>
        <v>#N/A</v>
      </c>
    </row>
    <row r="909" ht="12.75" customHeight="1">
      <c r="K909" s="57">
        <v>35500.0</v>
      </c>
      <c r="L909" s="58" t="str">
        <f t="shared" ref="L909:P909" si="1732">IF(S909=S908,NA(),S909)</f>
        <v>#N/A</v>
      </c>
      <c r="M909" s="58" t="str">
        <f t="shared" si="1732"/>
        <v>#N/A</v>
      </c>
      <c r="N909" s="58" t="str">
        <f t="shared" si="1732"/>
        <v>#N/A</v>
      </c>
      <c r="O909" s="58" t="str">
        <f t="shared" si="1732"/>
        <v>#N/A</v>
      </c>
      <c r="P909" s="58" t="str">
        <f t="shared" si="1732"/>
        <v>#N/A</v>
      </c>
      <c r="Q909" s="58"/>
      <c r="S909" t="str">
        <f>VLOOKUP(K909/Iset1,IDMTData,IF(IChar1=NI1.3,6,IF(IChar1=NI3.0,4,IF(IChar1=VI,5,IF(IChar1=EI,7,IF(IChar1=EI.64,3,8))))))*_TM1</f>
        <v>0.2267356367</v>
      </c>
      <c r="T909" t="str">
        <f>VLOOKUP(K909/Iset2,IDMTData,IF(IChar2=NI1.3,6,IF(IChar2=NI3.0,4,IF(IChar2=VI,5,IF(IChar2=EI,7,IF(IChar2=EI.64,3,8))))))*_TM2</f>
        <v>0.2267356367</v>
      </c>
      <c r="U909" t="str">
        <f>VLOOKUP(K909/Iset3,IDMTData,IF(IChar3=NI1.3,6,IF(IChar3=NI3.0,4,IF(IChar3=VI,5,IF(IChar3=EI,7,IF(IChar3=EI.64,3,8))))))*_TM3</f>
        <v>#N/A</v>
      </c>
      <c r="V909" t="str">
        <f>VLOOKUP(K909/Iset4,IDMTData,IF(IChar4=NI1.3,6,IF(IChar4=NI3.0,4,IF(IChar4=VI,5,IF(IChar4=EI,7,IF(IChar4=EI.64,3,8))))))*_TM4</f>
        <v>#N/A</v>
      </c>
      <c r="W909" t="str">
        <f>VLOOKUP(K909/Iset5,IDMTData,IF(IChar5=NI1.3,6,IF(IChar5=NI3.0,4,IF(IChar5=VI,5,IF(IChar5=EI,7,IF(IChar5=EI.64,3,8))))))*_TM5</f>
        <v>#N/A</v>
      </c>
      <c r="Z909" s="58" t="str">
        <f t="shared" si="1427"/>
        <v>#N/A</v>
      </c>
      <c r="AA909" s="58" t="str">
        <f t="shared" ref="AA909:AB909" si="1733">NA()</f>
        <v>#N/A</v>
      </c>
      <c r="AB909" s="58" t="str">
        <f t="shared" si="1733"/>
        <v>#N/A</v>
      </c>
    </row>
    <row r="910" ht="12.75" customHeight="1">
      <c r="K910" s="57">
        <v>35600.0</v>
      </c>
      <c r="L910" s="58" t="str">
        <f t="shared" ref="L910:P910" si="1734">IF(S910=S909,NA(),S910)</f>
        <v>#N/A</v>
      </c>
      <c r="M910" s="58" t="str">
        <f t="shared" si="1734"/>
        <v>#N/A</v>
      </c>
      <c r="N910" s="58" t="str">
        <f t="shared" si="1734"/>
        <v>#N/A</v>
      </c>
      <c r="O910" s="58" t="str">
        <f t="shared" si="1734"/>
        <v>#N/A</v>
      </c>
      <c r="P910" s="58" t="str">
        <f t="shared" si="1734"/>
        <v>#N/A</v>
      </c>
      <c r="Q910" s="58"/>
      <c r="S910" t="str">
        <f>VLOOKUP(K910/Iset1,IDMTData,IF(IChar1=NI1.3,6,IF(IChar1=NI3.0,4,IF(IChar1=VI,5,IF(IChar1=EI,7,IF(IChar1=EI.64,3,8))))))*_TM1</f>
        <v>0.2267356367</v>
      </c>
      <c r="T910" t="str">
        <f>VLOOKUP(K910/Iset2,IDMTData,IF(IChar2=NI1.3,6,IF(IChar2=NI3.0,4,IF(IChar2=VI,5,IF(IChar2=EI,7,IF(IChar2=EI.64,3,8))))))*_TM2</f>
        <v>0.2267356367</v>
      </c>
      <c r="U910" t="str">
        <f>VLOOKUP(K910/Iset3,IDMTData,IF(IChar3=NI1.3,6,IF(IChar3=NI3.0,4,IF(IChar3=VI,5,IF(IChar3=EI,7,IF(IChar3=EI.64,3,8))))))*_TM3</f>
        <v>#N/A</v>
      </c>
      <c r="V910" t="str">
        <f>VLOOKUP(K910/Iset4,IDMTData,IF(IChar4=NI1.3,6,IF(IChar4=NI3.0,4,IF(IChar4=VI,5,IF(IChar4=EI,7,IF(IChar4=EI.64,3,8))))))*_TM4</f>
        <v>#N/A</v>
      </c>
      <c r="W910" t="str">
        <f>VLOOKUP(K910/Iset5,IDMTData,IF(IChar5=NI1.3,6,IF(IChar5=NI3.0,4,IF(IChar5=VI,5,IF(IChar5=EI,7,IF(IChar5=EI.64,3,8))))))*_TM5</f>
        <v>#N/A</v>
      </c>
      <c r="Z910" s="58" t="str">
        <f t="shared" si="1427"/>
        <v>#N/A</v>
      </c>
      <c r="AA910" s="58" t="str">
        <f t="shared" ref="AA910:AB910" si="1735">NA()</f>
        <v>#N/A</v>
      </c>
      <c r="AB910" s="58" t="str">
        <f t="shared" si="1735"/>
        <v>#N/A</v>
      </c>
    </row>
    <row r="911" ht="12.75" customHeight="1">
      <c r="K911" s="57">
        <v>35700.0</v>
      </c>
      <c r="L911" s="58" t="str">
        <f t="shared" ref="L911:P911" si="1736">IF(S911=S910,NA(),S911)</f>
        <v>#N/A</v>
      </c>
      <c r="M911" s="58" t="str">
        <f t="shared" si="1736"/>
        <v>#N/A</v>
      </c>
      <c r="N911" s="58" t="str">
        <f t="shared" si="1736"/>
        <v>#N/A</v>
      </c>
      <c r="O911" s="58" t="str">
        <f t="shared" si="1736"/>
        <v>#N/A</v>
      </c>
      <c r="P911" s="58" t="str">
        <f t="shared" si="1736"/>
        <v>#N/A</v>
      </c>
      <c r="Q911" s="58"/>
      <c r="S911" t="str">
        <f>VLOOKUP(K911/Iset1,IDMTData,IF(IChar1=NI1.3,6,IF(IChar1=NI3.0,4,IF(IChar1=VI,5,IF(IChar1=EI,7,IF(IChar1=EI.64,3,8))))))*_TM1</f>
        <v>0.2267356367</v>
      </c>
      <c r="T911" t="str">
        <f>VLOOKUP(K911/Iset2,IDMTData,IF(IChar2=NI1.3,6,IF(IChar2=NI3.0,4,IF(IChar2=VI,5,IF(IChar2=EI,7,IF(IChar2=EI.64,3,8))))))*_TM2</f>
        <v>0.2267356367</v>
      </c>
      <c r="U911" t="str">
        <f>VLOOKUP(K911/Iset3,IDMTData,IF(IChar3=NI1.3,6,IF(IChar3=NI3.0,4,IF(IChar3=VI,5,IF(IChar3=EI,7,IF(IChar3=EI.64,3,8))))))*_TM3</f>
        <v>#N/A</v>
      </c>
      <c r="V911" t="str">
        <f>VLOOKUP(K911/Iset4,IDMTData,IF(IChar4=NI1.3,6,IF(IChar4=NI3.0,4,IF(IChar4=VI,5,IF(IChar4=EI,7,IF(IChar4=EI.64,3,8))))))*_TM4</f>
        <v>#N/A</v>
      </c>
      <c r="W911" t="str">
        <f>VLOOKUP(K911/Iset5,IDMTData,IF(IChar5=NI1.3,6,IF(IChar5=NI3.0,4,IF(IChar5=VI,5,IF(IChar5=EI,7,IF(IChar5=EI.64,3,8))))))*_TM5</f>
        <v>#N/A</v>
      </c>
      <c r="Z911" s="58" t="str">
        <f t="shared" si="1427"/>
        <v>#N/A</v>
      </c>
      <c r="AA911" s="58" t="str">
        <f t="shared" ref="AA911:AB911" si="1737">NA()</f>
        <v>#N/A</v>
      </c>
      <c r="AB911" s="58" t="str">
        <f t="shared" si="1737"/>
        <v>#N/A</v>
      </c>
    </row>
    <row r="912" ht="12.75" customHeight="1">
      <c r="K912" s="57">
        <v>35800.0</v>
      </c>
      <c r="L912" s="58" t="str">
        <f t="shared" ref="L912:P912" si="1738">IF(S912=S911,NA(),S912)</f>
        <v>#N/A</v>
      </c>
      <c r="M912" s="58" t="str">
        <f t="shared" si="1738"/>
        <v>#N/A</v>
      </c>
      <c r="N912" s="58" t="str">
        <f t="shared" si="1738"/>
        <v>#N/A</v>
      </c>
      <c r="O912" s="58" t="str">
        <f t="shared" si="1738"/>
        <v>#N/A</v>
      </c>
      <c r="P912" s="58" t="str">
        <f t="shared" si="1738"/>
        <v>#N/A</v>
      </c>
      <c r="Q912" s="58"/>
      <c r="S912" t="str">
        <f>VLOOKUP(K912/Iset1,IDMTData,IF(IChar1=NI1.3,6,IF(IChar1=NI3.0,4,IF(IChar1=VI,5,IF(IChar1=EI,7,IF(IChar1=EI.64,3,8))))))*_TM1</f>
        <v>0.2267356367</v>
      </c>
      <c r="T912" t="str">
        <f>VLOOKUP(K912/Iset2,IDMTData,IF(IChar2=NI1.3,6,IF(IChar2=NI3.0,4,IF(IChar2=VI,5,IF(IChar2=EI,7,IF(IChar2=EI.64,3,8))))))*_TM2</f>
        <v>0.2267356367</v>
      </c>
      <c r="U912" t="str">
        <f>VLOOKUP(K912/Iset3,IDMTData,IF(IChar3=NI1.3,6,IF(IChar3=NI3.0,4,IF(IChar3=VI,5,IF(IChar3=EI,7,IF(IChar3=EI.64,3,8))))))*_TM3</f>
        <v>#N/A</v>
      </c>
      <c r="V912" t="str">
        <f>VLOOKUP(K912/Iset4,IDMTData,IF(IChar4=NI1.3,6,IF(IChar4=NI3.0,4,IF(IChar4=VI,5,IF(IChar4=EI,7,IF(IChar4=EI.64,3,8))))))*_TM4</f>
        <v>#N/A</v>
      </c>
      <c r="W912" t="str">
        <f>VLOOKUP(K912/Iset5,IDMTData,IF(IChar5=NI1.3,6,IF(IChar5=NI3.0,4,IF(IChar5=VI,5,IF(IChar5=EI,7,IF(IChar5=EI.64,3,8))))))*_TM5</f>
        <v>#N/A</v>
      </c>
      <c r="Z912" s="58" t="str">
        <f t="shared" si="1427"/>
        <v>#N/A</v>
      </c>
      <c r="AA912" s="58" t="str">
        <f t="shared" ref="AA912:AB912" si="1739">NA()</f>
        <v>#N/A</v>
      </c>
      <c r="AB912" s="58" t="str">
        <f t="shared" si="1739"/>
        <v>#N/A</v>
      </c>
    </row>
    <row r="913" ht="12.75" customHeight="1">
      <c r="K913" s="57">
        <v>35900.0</v>
      </c>
      <c r="L913" s="58" t="str">
        <f t="shared" ref="L913:P913" si="1740">IF(S913=S912,NA(),S913)</f>
        <v>#N/A</v>
      </c>
      <c r="M913" s="58" t="str">
        <f t="shared" si="1740"/>
        <v>#N/A</v>
      </c>
      <c r="N913" s="58" t="str">
        <f t="shared" si="1740"/>
        <v>#N/A</v>
      </c>
      <c r="O913" s="58" t="str">
        <f t="shared" si="1740"/>
        <v>#N/A</v>
      </c>
      <c r="P913" s="58" t="str">
        <f t="shared" si="1740"/>
        <v>#N/A</v>
      </c>
      <c r="Q913" s="58"/>
      <c r="S913" t="str">
        <f>VLOOKUP(K913/Iset1,IDMTData,IF(IChar1=NI1.3,6,IF(IChar1=NI3.0,4,IF(IChar1=VI,5,IF(IChar1=EI,7,IF(IChar1=EI.64,3,8))))))*_TM1</f>
        <v>0.2267356367</v>
      </c>
      <c r="T913" t="str">
        <f>VLOOKUP(K913/Iset2,IDMTData,IF(IChar2=NI1.3,6,IF(IChar2=NI3.0,4,IF(IChar2=VI,5,IF(IChar2=EI,7,IF(IChar2=EI.64,3,8))))))*_TM2</f>
        <v>0.2267356367</v>
      </c>
      <c r="U913" t="str">
        <f>VLOOKUP(K913/Iset3,IDMTData,IF(IChar3=NI1.3,6,IF(IChar3=NI3.0,4,IF(IChar3=VI,5,IF(IChar3=EI,7,IF(IChar3=EI.64,3,8))))))*_TM3</f>
        <v>#N/A</v>
      </c>
      <c r="V913" t="str">
        <f>VLOOKUP(K913/Iset4,IDMTData,IF(IChar4=NI1.3,6,IF(IChar4=NI3.0,4,IF(IChar4=VI,5,IF(IChar4=EI,7,IF(IChar4=EI.64,3,8))))))*_TM4</f>
        <v>#N/A</v>
      </c>
      <c r="W913" t="str">
        <f>VLOOKUP(K913/Iset5,IDMTData,IF(IChar5=NI1.3,6,IF(IChar5=NI3.0,4,IF(IChar5=VI,5,IF(IChar5=EI,7,IF(IChar5=EI.64,3,8))))))*_TM5</f>
        <v>#N/A</v>
      </c>
      <c r="Z913" s="58" t="str">
        <f t="shared" si="1427"/>
        <v>#N/A</v>
      </c>
      <c r="AA913" s="58" t="str">
        <f t="shared" ref="AA913:AB913" si="1741">NA()</f>
        <v>#N/A</v>
      </c>
      <c r="AB913" s="58" t="str">
        <f t="shared" si="1741"/>
        <v>#N/A</v>
      </c>
    </row>
    <row r="914" ht="12.75" customHeight="1">
      <c r="K914" s="57">
        <v>36000.0</v>
      </c>
      <c r="L914" s="58" t="str">
        <f t="shared" ref="L914:P914" si="1742">IF(S914=S913,NA(),S914)</f>
        <v>#N/A</v>
      </c>
      <c r="M914" s="58" t="str">
        <f t="shared" si="1742"/>
        <v>#N/A</v>
      </c>
      <c r="N914" s="58" t="str">
        <f t="shared" si="1742"/>
        <v>#N/A</v>
      </c>
      <c r="O914" s="58" t="str">
        <f t="shared" si="1742"/>
        <v>#N/A</v>
      </c>
      <c r="P914" s="58" t="str">
        <f t="shared" si="1742"/>
        <v>#N/A</v>
      </c>
      <c r="Q914" s="58"/>
      <c r="S914" t="str">
        <f>VLOOKUP(K914/Iset1,IDMTData,IF(IChar1=NI1.3,6,IF(IChar1=NI3.0,4,IF(IChar1=VI,5,IF(IChar1=EI,7,IF(IChar1=EI.64,3,8))))))*_TM1</f>
        <v>0.2267356367</v>
      </c>
      <c r="T914" t="str">
        <f>VLOOKUP(K914/Iset2,IDMTData,IF(IChar2=NI1.3,6,IF(IChar2=NI3.0,4,IF(IChar2=VI,5,IF(IChar2=EI,7,IF(IChar2=EI.64,3,8))))))*_TM2</f>
        <v>0.2267356367</v>
      </c>
      <c r="U914" t="str">
        <f>VLOOKUP(K914/Iset3,IDMTData,IF(IChar3=NI1.3,6,IF(IChar3=NI3.0,4,IF(IChar3=VI,5,IF(IChar3=EI,7,IF(IChar3=EI.64,3,8))))))*_TM3</f>
        <v>#N/A</v>
      </c>
      <c r="V914" t="str">
        <f>VLOOKUP(K914/Iset4,IDMTData,IF(IChar4=NI1.3,6,IF(IChar4=NI3.0,4,IF(IChar4=VI,5,IF(IChar4=EI,7,IF(IChar4=EI.64,3,8))))))*_TM4</f>
        <v>#N/A</v>
      </c>
      <c r="W914" t="str">
        <f>VLOOKUP(K914/Iset5,IDMTData,IF(IChar5=NI1.3,6,IF(IChar5=NI3.0,4,IF(IChar5=VI,5,IF(IChar5=EI,7,IF(IChar5=EI.64,3,8))))))*_TM5</f>
        <v>#N/A</v>
      </c>
      <c r="Z914" s="58" t="str">
        <f t="shared" si="1427"/>
        <v>#N/A</v>
      </c>
      <c r="AA914" s="58" t="str">
        <f t="shared" ref="AA914:AB914" si="1743">NA()</f>
        <v>#N/A</v>
      </c>
      <c r="AB914" s="58" t="str">
        <f t="shared" si="1743"/>
        <v>#N/A</v>
      </c>
    </row>
    <row r="915" ht="12.75" customHeight="1">
      <c r="K915" s="57">
        <v>36100.0</v>
      </c>
      <c r="L915" s="58" t="str">
        <f t="shared" ref="L915:P915" si="1744">IF(S915=S914,NA(),S915)</f>
        <v>#N/A</v>
      </c>
      <c r="M915" s="58" t="str">
        <f t="shared" si="1744"/>
        <v>#N/A</v>
      </c>
      <c r="N915" s="58" t="str">
        <f t="shared" si="1744"/>
        <v>#N/A</v>
      </c>
      <c r="O915" s="58" t="str">
        <f t="shared" si="1744"/>
        <v>#N/A</v>
      </c>
      <c r="P915" s="58" t="str">
        <f t="shared" si="1744"/>
        <v>#N/A</v>
      </c>
      <c r="Q915" s="58"/>
      <c r="S915" t="str">
        <f>VLOOKUP(K915/Iset1,IDMTData,IF(IChar1=NI1.3,6,IF(IChar1=NI3.0,4,IF(IChar1=VI,5,IF(IChar1=EI,7,IF(IChar1=EI.64,3,8))))))*_TM1</f>
        <v>0.2267356367</v>
      </c>
      <c r="T915" t="str">
        <f>VLOOKUP(K915/Iset2,IDMTData,IF(IChar2=NI1.3,6,IF(IChar2=NI3.0,4,IF(IChar2=VI,5,IF(IChar2=EI,7,IF(IChar2=EI.64,3,8))))))*_TM2</f>
        <v>0.2267356367</v>
      </c>
      <c r="U915" t="str">
        <f>VLOOKUP(K915/Iset3,IDMTData,IF(IChar3=NI1.3,6,IF(IChar3=NI3.0,4,IF(IChar3=VI,5,IF(IChar3=EI,7,IF(IChar3=EI.64,3,8))))))*_TM3</f>
        <v>#N/A</v>
      </c>
      <c r="V915" t="str">
        <f>VLOOKUP(K915/Iset4,IDMTData,IF(IChar4=NI1.3,6,IF(IChar4=NI3.0,4,IF(IChar4=VI,5,IF(IChar4=EI,7,IF(IChar4=EI.64,3,8))))))*_TM4</f>
        <v>#N/A</v>
      </c>
      <c r="W915" t="str">
        <f>VLOOKUP(K915/Iset5,IDMTData,IF(IChar5=NI1.3,6,IF(IChar5=NI3.0,4,IF(IChar5=VI,5,IF(IChar5=EI,7,IF(IChar5=EI.64,3,8))))))*_TM5</f>
        <v>#N/A</v>
      </c>
      <c r="Z915" s="58" t="str">
        <f t="shared" si="1427"/>
        <v>#N/A</v>
      </c>
      <c r="AA915" s="58" t="str">
        <f t="shared" ref="AA915:AB915" si="1745">NA()</f>
        <v>#N/A</v>
      </c>
      <c r="AB915" s="58" t="str">
        <f t="shared" si="1745"/>
        <v>#N/A</v>
      </c>
    </row>
    <row r="916" ht="12.75" customHeight="1">
      <c r="K916" s="57">
        <v>36200.0</v>
      </c>
      <c r="L916" s="58" t="str">
        <f t="shared" ref="L916:P916" si="1746">IF(S916=S915,NA(),S916)</f>
        <v>#N/A</v>
      </c>
      <c r="M916" s="58" t="str">
        <f t="shared" si="1746"/>
        <v>#N/A</v>
      </c>
      <c r="N916" s="58" t="str">
        <f t="shared" si="1746"/>
        <v>#N/A</v>
      </c>
      <c r="O916" s="58" t="str">
        <f t="shared" si="1746"/>
        <v>#N/A</v>
      </c>
      <c r="P916" s="58" t="str">
        <f t="shared" si="1746"/>
        <v>#N/A</v>
      </c>
      <c r="Q916" s="58"/>
      <c r="S916" t="str">
        <f>VLOOKUP(K916/Iset1,IDMTData,IF(IChar1=NI1.3,6,IF(IChar1=NI3.0,4,IF(IChar1=VI,5,IF(IChar1=EI,7,IF(IChar1=EI.64,3,8))))))*_TM1</f>
        <v>0.2267356367</v>
      </c>
      <c r="T916" t="str">
        <f>VLOOKUP(K916/Iset2,IDMTData,IF(IChar2=NI1.3,6,IF(IChar2=NI3.0,4,IF(IChar2=VI,5,IF(IChar2=EI,7,IF(IChar2=EI.64,3,8))))))*_TM2</f>
        <v>0.2267356367</v>
      </c>
      <c r="U916" t="str">
        <f>VLOOKUP(K916/Iset3,IDMTData,IF(IChar3=NI1.3,6,IF(IChar3=NI3.0,4,IF(IChar3=VI,5,IF(IChar3=EI,7,IF(IChar3=EI.64,3,8))))))*_TM3</f>
        <v>#N/A</v>
      </c>
      <c r="V916" t="str">
        <f>VLOOKUP(K916/Iset4,IDMTData,IF(IChar4=NI1.3,6,IF(IChar4=NI3.0,4,IF(IChar4=VI,5,IF(IChar4=EI,7,IF(IChar4=EI.64,3,8))))))*_TM4</f>
        <v>#N/A</v>
      </c>
      <c r="W916" t="str">
        <f>VLOOKUP(K916/Iset5,IDMTData,IF(IChar5=NI1.3,6,IF(IChar5=NI3.0,4,IF(IChar5=VI,5,IF(IChar5=EI,7,IF(IChar5=EI.64,3,8))))))*_TM5</f>
        <v>#N/A</v>
      </c>
      <c r="Z916" s="58" t="str">
        <f t="shared" si="1427"/>
        <v>#N/A</v>
      </c>
      <c r="AA916" s="58" t="str">
        <f t="shared" ref="AA916:AB916" si="1747">NA()</f>
        <v>#N/A</v>
      </c>
      <c r="AB916" s="58" t="str">
        <f t="shared" si="1747"/>
        <v>#N/A</v>
      </c>
    </row>
    <row r="917" ht="12.75" customHeight="1">
      <c r="K917" s="57">
        <v>36300.0</v>
      </c>
      <c r="L917" s="58" t="str">
        <f t="shared" ref="L917:P917" si="1748">IF(S917=S916,NA(),S917)</f>
        <v>#N/A</v>
      </c>
      <c r="M917" s="58" t="str">
        <f t="shared" si="1748"/>
        <v>#N/A</v>
      </c>
      <c r="N917" s="58" t="str">
        <f t="shared" si="1748"/>
        <v>#N/A</v>
      </c>
      <c r="O917" s="58" t="str">
        <f t="shared" si="1748"/>
        <v>#N/A</v>
      </c>
      <c r="P917" s="58" t="str">
        <f t="shared" si="1748"/>
        <v>#N/A</v>
      </c>
      <c r="Q917" s="58"/>
      <c r="S917" t="str">
        <f>VLOOKUP(K917/Iset1,IDMTData,IF(IChar1=NI1.3,6,IF(IChar1=NI3.0,4,IF(IChar1=VI,5,IF(IChar1=EI,7,IF(IChar1=EI.64,3,8))))))*_TM1</f>
        <v>0.2267356367</v>
      </c>
      <c r="T917" t="str">
        <f>VLOOKUP(K917/Iset2,IDMTData,IF(IChar2=NI1.3,6,IF(IChar2=NI3.0,4,IF(IChar2=VI,5,IF(IChar2=EI,7,IF(IChar2=EI.64,3,8))))))*_TM2</f>
        <v>0.2267356367</v>
      </c>
      <c r="U917" t="str">
        <f>VLOOKUP(K917/Iset3,IDMTData,IF(IChar3=NI1.3,6,IF(IChar3=NI3.0,4,IF(IChar3=VI,5,IF(IChar3=EI,7,IF(IChar3=EI.64,3,8))))))*_TM3</f>
        <v>#N/A</v>
      </c>
      <c r="V917" t="str">
        <f>VLOOKUP(K917/Iset4,IDMTData,IF(IChar4=NI1.3,6,IF(IChar4=NI3.0,4,IF(IChar4=VI,5,IF(IChar4=EI,7,IF(IChar4=EI.64,3,8))))))*_TM4</f>
        <v>#N/A</v>
      </c>
      <c r="W917" t="str">
        <f>VLOOKUP(K917/Iset5,IDMTData,IF(IChar5=NI1.3,6,IF(IChar5=NI3.0,4,IF(IChar5=VI,5,IF(IChar5=EI,7,IF(IChar5=EI.64,3,8))))))*_TM5</f>
        <v>#N/A</v>
      </c>
      <c r="Z917" s="58" t="str">
        <f t="shared" si="1427"/>
        <v>#N/A</v>
      </c>
      <c r="AA917" s="58" t="str">
        <f t="shared" ref="AA917:AB917" si="1749">NA()</f>
        <v>#N/A</v>
      </c>
      <c r="AB917" s="58" t="str">
        <f t="shared" si="1749"/>
        <v>#N/A</v>
      </c>
    </row>
    <row r="918" ht="12.75" customHeight="1">
      <c r="K918" s="57">
        <v>36400.0</v>
      </c>
      <c r="L918" s="58" t="str">
        <f t="shared" ref="L918:P918" si="1750">IF(S918=S917,NA(),S918)</f>
        <v>#N/A</v>
      </c>
      <c r="M918" s="58" t="str">
        <f t="shared" si="1750"/>
        <v>#N/A</v>
      </c>
      <c r="N918" s="58" t="str">
        <f t="shared" si="1750"/>
        <v>#N/A</v>
      </c>
      <c r="O918" s="58" t="str">
        <f t="shared" si="1750"/>
        <v>#N/A</v>
      </c>
      <c r="P918" s="58" t="str">
        <f t="shared" si="1750"/>
        <v>#N/A</v>
      </c>
      <c r="Q918" s="58"/>
      <c r="S918" t="str">
        <f>VLOOKUP(K918/Iset1,IDMTData,IF(IChar1=NI1.3,6,IF(IChar1=NI3.0,4,IF(IChar1=VI,5,IF(IChar1=EI,7,IF(IChar1=EI.64,3,8))))))*_TM1</f>
        <v>0.2267356367</v>
      </c>
      <c r="T918" t="str">
        <f>VLOOKUP(K918/Iset2,IDMTData,IF(IChar2=NI1.3,6,IF(IChar2=NI3.0,4,IF(IChar2=VI,5,IF(IChar2=EI,7,IF(IChar2=EI.64,3,8))))))*_TM2</f>
        <v>0.2267356367</v>
      </c>
      <c r="U918" t="str">
        <f>VLOOKUP(K918/Iset3,IDMTData,IF(IChar3=NI1.3,6,IF(IChar3=NI3.0,4,IF(IChar3=VI,5,IF(IChar3=EI,7,IF(IChar3=EI.64,3,8))))))*_TM3</f>
        <v>#N/A</v>
      </c>
      <c r="V918" t="str">
        <f>VLOOKUP(K918/Iset4,IDMTData,IF(IChar4=NI1.3,6,IF(IChar4=NI3.0,4,IF(IChar4=VI,5,IF(IChar4=EI,7,IF(IChar4=EI.64,3,8))))))*_TM4</f>
        <v>#N/A</v>
      </c>
      <c r="W918" t="str">
        <f>VLOOKUP(K918/Iset5,IDMTData,IF(IChar5=NI1.3,6,IF(IChar5=NI3.0,4,IF(IChar5=VI,5,IF(IChar5=EI,7,IF(IChar5=EI.64,3,8))))))*_TM5</f>
        <v>#N/A</v>
      </c>
      <c r="Z918" s="58" t="str">
        <f t="shared" si="1427"/>
        <v>#N/A</v>
      </c>
      <c r="AA918" s="58" t="str">
        <f t="shared" ref="AA918:AB918" si="1751">NA()</f>
        <v>#N/A</v>
      </c>
      <c r="AB918" s="58" t="str">
        <f t="shared" si="1751"/>
        <v>#N/A</v>
      </c>
    </row>
    <row r="919" ht="12.75" customHeight="1">
      <c r="K919" s="57">
        <v>36500.0</v>
      </c>
      <c r="L919" s="58" t="str">
        <f t="shared" ref="L919:P919" si="1752">IF(S919=S918,NA(),S919)</f>
        <v>#N/A</v>
      </c>
      <c r="M919" s="58" t="str">
        <f t="shared" si="1752"/>
        <v>#N/A</v>
      </c>
      <c r="N919" s="58" t="str">
        <f t="shared" si="1752"/>
        <v>#N/A</v>
      </c>
      <c r="O919" s="58" t="str">
        <f t="shared" si="1752"/>
        <v>#N/A</v>
      </c>
      <c r="P919" s="58" t="str">
        <f t="shared" si="1752"/>
        <v>#N/A</v>
      </c>
      <c r="Q919" s="58"/>
      <c r="S919" t="str">
        <f>VLOOKUP(K919/Iset1,IDMTData,IF(IChar1=NI1.3,6,IF(IChar1=NI3.0,4,IF(IChar1=VI,5,IF(IChar1=EI,7,IF(IChar1=EI.64,3,8))))))*_TM1</f>
        <v>0.2267356367</v>
      </c>
      <c r="T919" t="str">
        <f>VLOOKUP(K919/Iset2,IDMTData,IF(IChar2=NI1.3,6,IF(IChar2=NI3.0,4,IF(IChar2=VI,5,IF(IChar2=EI,7,IF(IChar2=EI.64,3,8))))))*_TM2</f>
        <v>0.2267356367</v>
      </c>
      <c r="U919" t="str">
        <f>VLOOKUP(K919/Iset3,IDMTData,IF(IChar3=NI1.3,6,IF(IChar3=NI3.0,4,IF(IChar3=VI,5,IF(IChar3=EI,7,IF(IChar3=EI.64,3,8))))))*_TM3</f>
        <v>#N/A</v>
      </c>
      <c r="V919" t="str">
        <f>VLOOKUP(K919/Iset4,IDMTData,IF(IChar4=NI1.3,6,IF(IChar4=NI3.0,4,IF(IChar4=VI,5,IF(IChar4=EI,7,IF(IChar4=EI.64,3,8))))))*_TM4</f>
        <v>#N/A</v>
      </c>
      <c r="W919" t="str">
        <f>VLOOKUP(K919/Iset5,IDMTData,IF(IChar5=NI1.3,6,IF(IChar5=NI3.0,4,IF(IChar5=VI,5,IF(IChar5=EI,7,IF(IChar5=EI.64,3,8))))))*_TM5</f>
        <v>#N/A</v>
      </c>
      <c r="Z919" s="58" t="str">
        <f t="shared" si="1427"/>
        <v>#N/A</v>
      </c>
      <c r="AA919" s="58" t="str">
        <f t="shared" ref="AA919:AB919" si="1753">NA()</f>
        <v>#N/A</v>
      </c>
      <c r="AB919" s="58" t="str">
        <f t="shared" si="1753"/>
        <v>#N/A</v>
      </c>
    </row>
    <row r="920" ht="12.75" customHeight="1">
      <c r="K920" s="57">
        <v>36600.0</v>
      </c>
      <c r="L920" s="58" t="str">
        <f t="shared" ref="L920:P920" si="1754">IF(S920=S919,NA(),S920)</f>
        <v>#N/A</v>
      </c>
      <c r="M920" s="58" t="str">
        <f t="shared" si="1754"/>
        <v>#N/A</v>
      </c>
      <c r="N920" s="58" t="str">
        <f t="shared" si="1754"/>
        <v>#N/A</v>
      </c>
      <c r="O920" s="58" t="str">
        <f t="shared" si="1754"/>
        <v>#N/A</v>
      </c>
      <c r="P920" s="58" t="str">
        <f t="shared" si="1754"/>
        <v>#N/A</v>
      </c>
      <c r="Q920" s="58"/>
      <c r="S920" t="str">
        <f>VLOOKUP(K920/Iset1,IDMTData,IF(IChar1=NI1.3,6,IF(IChar1=NI3.0,4,IF(IChar1=VI,5,IF(IChar1=EI,7,IF(IChar1=EI.64,3,8))))))*_TM1</f>
        <v>0.2267356367</v>
      </c>
      <c r="T920" t="str">
        <f>VLOOKUP(K920/Iset2,IDMTData,IF(IChar2=NI1.3,6,IF(IChar2=NI3.0,4,IF(IChar2=VI,5,IF(IChar2=EI,7,IF(IChar2=EI.64,3,8))))))*_TM2</f>
        <v>0.2267356367</v>
      </c>
      <c r="U920" t="str">
        <f>VLOOKUP(K920/Iset3,IDMTData,IF(IChar3=NI1.3,6,IF(IChar3=NI3.0,4,IF(IChar3=VI,5,IF(IChar3=EI,7,IF(IChar3=EI.64,3,8))))))*_TM3</f>
        <v>#N/A</v>
      </c>
      <c r="V920" t="str">
        <f>VLOOKUP(K920/Iset4,IDMTData,IF(IChar4=NI1.3,6,IF(IChar4=NI3.0,4,IF(IChar4=VI,5,IF(IChar4=EI,7,IF(IChar4=EI.64,3,8))))))*_TM4</f>
        <v>#N/A</v>
      </c>
      <c r="W920" t="str">
        <f>VLOOKUP(K920/Iset5,IDMTData,IF(IChar5=NI1.3,6,IF(IChar5=NI3.0,4,IF(IChar5=VI,5,IF(IChar5=EI,7,IF(IChar5=EI.64,3,8))))))*_TM5</f>
        <v>#N/A</v>
      </c>
      <c r="Z920" s="58" t="str">
        <f t="shared" si="1427"/>
        <v>#N/A</v>
      </c>
      <c r="AA920" s="58" t="str">
        <f t="shared" ref="AA920:AB920" si="1755">NA()</f>
        <v>#N/A</v>
      </c>
      <c r="AB920" s="58" t="str">
        <f t="shared" si="1755"/>
        <v>#N/A</v>
      </c>
    </row>
    <row r="921" ht="12.75" customHeight="1">
      <c r="K921" s="57">
        <v>36700.0</v>
      </c>
      <c r="L921" s="58" t="str">
        <f t="shared" ref="L921:P921" si="1756">IF(S921=S920,NA(),S921)</f>
        <v>#N/A</v>
      </c>
      <c r="M921" s="58" t="str">
        <f t="shared" si="1756"/>
        <v>#N/A</v>
      </c>
      <c r="N921" s="58" t="str">
        <f t="shared" si="1756"/>
        <v>#N/A</v>
      </c>
      <c r="O921" s="58" t="str">
        <f t="shared" si="1756"/>
        <v>#N/A</v>
      </c>
      <c r="P921" s="58" t="str">
        <f t="shared" si="1756"/>
        <v>#N/A</v>
      </c>
      <c r="Q921" s="58"/>
      <c r="S921" t="str">
        <f>VLOOKUP(K921/Iset1,IDMTData,IF(IChar1=NI1.3,6,IF(IChar1=NI3.0,4,IF(IChar1=VI,5,IF(IChar1=EI,7,IF(IChar1=EI.64,3,8))))))*_TM1</f>
        <v>0.2267356367</v>
      </c>
      <c r="T921" t="str">
        <f>VLOOKUP(K921/Iset2,IDMTData,IF(IChar2=NI1.3,6,IF(IChar2=NI3.0,4,IF(IChar2=VI,5,IF(IChar2=EI,7,IF(IChar2=EI.64,3,8))))))*_TM2</f>
        <v>0.2267356367</v>
      </c>
      <c r="U921" t="str">
        <f>VLOOKUP(K921/Iset3,IDMTData,IF(IChar3=NI1.3,6,IF(IChar3=NI3.0,4,IF(IChar3=VI,5,IF(IChar3=EI,7,IF(IChar3=EI.64,3,8))))))*_TM3</f>
        <v>#N/A</v>
      </c>
      <c r="V921" t="str">
        <f>VLOOKUP(K921/Iset4,IDMTData,IF(IChar4=NI1.3,6,IF(IChar4=NI3.0,4,IF(IChar4=VI,5,IF(IChar4=EI,7,IF(IChar4=EI.64,3,8))))))*_TM4</f>
        <v>#N/A</v>
      </c>
      <c r="W921" t="str">
        <f>VLOOKUP(K921/Iset5,IDMTData,IF(IChar5=NI1.3,6,IF(IChar5=NI3.0,4,IF(IChar5=VI,5,IF(IChar5=EI,7,IF(IChar5=EI.64,3,8))))))*_TM5</f>
        <v>#N/A</v>
      </c>
      <c r="Z921" s="58" t="str">
        <f t="shared" si="1427"/>
        <v>#N/A</v>
      </c>
      <c r="AA921" s="58" t="str">
        <f t="shared" ref="AA921:AB921" si="1757">NA()</f>
        <v>#N/A</v>
      </c>
      <c r="AB921" s="58" t="str">
        <f t="shared" si="1757"/>
        <v>#N/A</v>
      </c>
    </row>
    <row r="922" ht="12.75" customHeight="1">
      <c r="K922" s="57">
        <v>36800.0</v>
      </c>
      <c r="L922" s="58" t="str">
        <f t="shared" ref="L922:P922" si="1758">IF(S922=S921,NA(),S922)</f>
        <v>#N/A</v>
      </c>
      <c r="M922" s="58" t="str">
        <f t="shared" si="1758"/>
        <v>#N/A</v>
      </c>
      <c r="N922" s="58" t="str">
        <f t="shared" si="1758"/>
        <v>#N/A</v>
      </c>
      <c r="O922" s="58" t="str">
        <f t="shared" si="1758"/>
        <v>#N/A</v>
      </c>
      <c r="P922" s="58" t="str">
        <f t="shared" si="1758"/>
        <v>#N/A</v>
      </c>
      <c r="Q922" s="58"/>
      <c r="S922" t="str">
        <f>VLOOKUP(K922/Iset1,IDMTData,IF(IChar1=NI1.3,6,IF(IChar1=NI3.0,4,IF(IChar1=VI,5,IF(IChar1=EI,7,IF(IChar1=EI.64,3,8))))))*_TM1</f>
        <v>0.2267356367</v>
      </c>
      <c r="T922" t="str">
        <f>VLOOKUP(K922/Iset2,IDMTData,IF(IChar2=NI1.3,6,IF(IChar2=NI3.0,4,IF(IChar2=VI,5,IF(IChar2=EI,7,IF(IChar2=EI.64,3,8))))))*_TM2</f>
        <v>0.2267356367</v>
      </c>
      <c r="U922" t="str">
        <f>VLOOKUP(K922/Iset3,IDMTData,IF(IChar3=NI1.3,6,IF(IChar3=NI3.0,4,IF(IChar3=VI,5,IF(IChar3=EI,7,IF(IChar3=EI.64,3,8))))))*_TM3</f>
        <v>#N/A</v>
      </c>
      <c r="V922" t="str">
        <f>VLOOKUP(K922/Iset4,IDMTData,IF(IChar4=NI1.3,6,IF(IChar4=NI3.0,4,IF(IChar4=VI,5,IF(IChar4=EI,7,IF(IChar4=EI.64,3,8))))))*_TM4</f>
        <v>#N/A</v>
      </c>
      <c r="W922" t="str">
        <f>VLOOKUP(K922/Iset5,IDMTData,IF(IChar5=NI1.3,6,IF(IChar5=NI3.0,4,IF(IChar5=VI,5,IF(IChar5=EI,7,IF(IChar5=EI.64,3,8))))))*_TM5</f>
        <v>#N/A</v>
      </c>
      <c r="Z922" s="58" t="str">
        <f t="shared" si="1427"/>
        <v>#N/A</v>
      </c>
      <c r="AA922" s="58" t="str">
        <f t="shared" ref="AA922:AB922" si="1759">NA()</f>
        <v>#N/A</v>
      </c>
      <c r="AB922" s="58" t="str">
        <f t="shared" si="1759"/>
        <v>#N/A</v>
      </c>
    </row>
    <row r="923" ht="12.75" customHeight="1">
      <c r="K923" s="57">
        <v>36900.0</v>
      </c>
      <c r="L923" s="58" t="str">
        <f t="shared" ref="L923:P923" si="1760">IF(S923=S922,NA(),S923)</f>
        <v>#N/A</v>
      </c>
      <c r="M923" s="58" t="str">
        <f t="shared" si="1760"/>
        <v>#N/A</v>
      </c>
      <c r="N923" s="58" t="str">
        <f t="shared" si="1760"/>
        <v>#N/A</v>
      </c>
      <c r="O923" s="58" t="str">
        <f t="shared" si="1760"/>
        <v>#N/A</v>
      </c>
      <c r="P923" s="58" t="str">
        <f t="shared" si="1760"/>
        <v>#N/A</v>
      </c>
      <c r="Q923" s="58"/>
      <c r="S923" t="str">
        <f>VLOOKUP(K923/Iset1,IDMTData,IF(IChar1=NI1.3,6,IF(IChar1=NI3.0,4,IF(IChar1=VI,5,IF(IChar1=EI,7,IF(IChar1=EI.64,3,8))))))*_TM1</f>
        <v>0.2267356367</v>
      </c>
      <c r="T923" t="str">
        <f>VLOOKUP(K923/Iset2,IDMTData,IF(IChar2=NI1.3,6,IF(IChar2=NI3.0,4,IF(IChar2=VI,5,IF(IChar2=EI,7,IF(IChar2=EI.64,3,8))))))*_TM2</f>
        <v>0.2267356367</v>
      </c>
      <c r="U923" t="str">
        <f>VLOOKUP(K923/Iset3,IDMTData,IF(IChar3=NI1.3,6,IF(IChar3=NI3.0,4,IF(IChar3=VI,5,IF(IChar3=EI,7,IF(IChar3=EI.64,3,8))))))*_TM3</f>
        <v>#N/A</v>
      </c>
      <c r="V923" t="str">
        <f>VLOOKUP(K923/Iset4,IDMTData,IF(IChar4=NI1.3,6,IF(IChar4=NI3.0,4,IF(IChar4=VI,5,IF(IChar4=EI,7,IF(IChar4=EI.64,3,8))))))*_TM4</f>
        <v>#N/A</v>
      </c>
      <c r="W923" t="str">
        <f>VLOOKUP(K923/Iset5,IDMTData,IF(IChar5=NI1.3,6,IF(IChar5=NI3.0,4,IF(IChar5=VI,5,IF(IChar5=EI,7,IF(IChar5=EI.64,3,8))))))*_TM5</f>
        <v>#N/A</v>
      </c>
      <c r="Z923" s="58" t="str">
        <f t="shared" si="1427"/>
        <v>#N/A</v>
      </c>
      <c r="AA923" s="58" t="str">
        <f t="shared" ref="AA923:AB923" si="1761">NA()</f>
        <v>#N/A</v>
      </c>
      <c r="AB923" s="58" t="str">
        <f t="shared" si="1761"/>
        <v>#N/A</v>
      </c>
    </row>
    <row r="924" ht="12.75" customHeight="1">
      <c r="K924" s="57">
        <v>37000.0</v>
      </c>
      <c r="L924" s="58" t="str">
        <f t="shared" ref="L924:P924" si="1762">IF(S924=S923,NA(),S924)</f>
        <v>#N/A</v>
      </c>
      <c r="M924" s="58" t="str">
        <f t="shared" si="1762"/>
        <v>#N/A</v>
      </c>
      <c r="N924" s="58" t="str">
        <f t="shared" si="1762"/>
        <v>#N/A</v>
      </c>
      <c r="O924" s="58" t="str">
        <f t="shared" si="1762"/>
        <v>#N/A</v>
      </c>
      <c r="P924" s="58" t="str">
        <f t="shared" si="1762"/>
        <v>#N/A</v>
      </c>
      <c r="Q924" s="58"/>
      <c r="S924" t="str">
        <f>VLOOKUP(K924/Iset1,IDMTData,IF(IChar1=NI1.3,6,IF(IChar1=NI3.0,4,IF(IChar1=VI,5,IF(IChar1=EI,7,IF(IChar1=EI.64,3,8))))))*_TM1</f>
        <v>0.2267356367</v>
      </c>
      <c r="T924" t="str">
        <f>VLOOKUP(K924/Iset2,IDMTData,IF(IChar2=NI1.3,6,IF(IChar2=NI3.0,4,IF(IChar2=VI,5,IF(IChar2=EI,7,IF(IChar2=EI.64,3,8))))))*_TM2</f>
        <v>0.2267356367</v>
      </c>
      <c r="U924" t="str">
        <f>VLOOKUP(K924/Iset3,IDMTData,IF(IChar3=NI1.3,6,IF(IChar3=NI3.0,4,IF(IChar3=VI,5,IF(IChar3=EI,7,IF(IChar3=EI.64,3,8))))))*_TM3</f>
        <v>#N/A</v>
      </c>
      <c r="V924" t="str">
        <f>VLOOKUP(K924/Iset4,IDMTData,IF(IChar4=NI1.3,6,IF(IChar4=NI3.0,4,IF(IChar4=VI,5,IF(IChar4=EI,7,IF(IChar4=EI.64,3,8))))))*_TM4</f>
        <v>#N/A</v>
      </c>
      <c r="W924" t="str">
        <f>VLOOKUP(K924/Iset5,IDMTData,IF(IChar5=NI1.3,6,IF(IChar5=NI3.0,4,IF(IChar5=VI,5,IF(IChar5=EI,7,IF(IChar5=EI.64,3,8))))))*_TM5</f>
        <v>#N/A</v>
      </c>
      <c r="Z924" s="58" t="str">
        <f t="shared" si="1427"/>
        <v>#N/A</v>
      </c>
      <c r="AA924" s="58" t="str">
        <f t="shared" ref="AA924:AB924" si="1763">NA()</f>
        <v>#N/A</v>
      </c>
      <c r="AB924" s="58" t="str">
        <f t="shared" si="1763"/>
        <v>#N/A</v>
      </c>
    </row>
    <row r="925" ht="12.75" customHeight="1">
      <c r="K925" s="57">
        <v>37100.0</v>
      </c>
      <c r="L925" s="58" t="str">
        <f t="shared" ref="L925:P925" si="1764">IF(S925=S924,NA(),S925)</f>
        <v>#N/A</v>
      </c>
      <c r="M925" s="58" t="str">
        <f t="shared" si="1764"/>
        <v>#N/A</v>
      </c>
      <c r="N925" s="58" t="str">
        <f t="shared" si="1764"/>
        <v>#N/A</v>
      </c>
      <c r="O925" s="58" t="str">
        <f t="shared" si="1764"/>
        <v>#N/A</v>
      </c>
      <c r="P925" s="58" t="str">
        <f t="shared" si="1764"/>
        <v>#N/A</v>
      </c>
      <c r="Q925" s="58"/>
      <c r="S925" t="str">
        <f>VLOOKUP(K925/Iset1,IDMTData,IF(IChar1=NI1.3,6,IF(IChar1=NI3.0,4,IF(IChar1=VI,5,IF(IChar1=EI,7,IF(IChar1=EI.64,3,8))))))*_TM1</f>
        <v>0.2267356367</v>
      </c>
      <c r="T925" t="str">
        <f>VLOOKUP(K925/Iset2,IDMTData,IF(IChar2=NI1.3,6,IF(IChar2=NI3.0,4,IF(IChar2=VI,5,IF(IChar2=EI,7,IF(IChar2=EI.64,3,8))))))*_TM2</f>
        <v>0.2267356367</v>
      </c>
      <c r="U925" t="str">
        <f>VLOOKUP(K925/Iset3,IDMTData,IF(IChar3=NI1.3,6,IF(IChar3=NI3.0,4,IF(IChar3=VI,5,IF(IChar3=EI,7,IF(IChar3=EI.64,3,8))))))*_TM3</f>
        <v>#N/A</v>
      </c>
      <c r="V925" t="str">
        <f>VLOOKUP(K925/Iset4,IDMTData,IF(IChar4=NI1.3,6,IF(IChar4=NI3.0,4,IF(IChar4=VI,5,IF(IChar4=EI,7,IF(IChar4=EI.64,3,8))))))*_TM4</f>
        <v>#N/A</v>
      </c>
      <c r="W925" t="str">
        <f>VLOOKUP(K925/Iset5,IDMTData,IF(IChar5=NI1.3,6,IF(IChar5=NI3.0,4,IF(IChar5=VI,5,IF(IChar5=EI,7,IF(IChar5=EI.64,3,8))))))*_TM5</f>
        <v>#N/A</v>
      </c>
      <c r="Z925" s="58" t="str">
        <f t="shared" si="1427"/>
        <v>#N/A</v>
      </c>
      <c r="AA925" s="58" t="str">
        <f t="shared" ref="AA925:AB925" si="1765">NA()</f>
        <v>#N/A</v>
      </c>
      <c r="AB925" s="58" t="str">
        <f t="shared" si="1765"/>
        <v>#N/A</v>
      </c>
    </row>
    <row r="926" ht="12.75" customHeight="1">
      <c r="K926" s="57">
        <v>37200.0</v>
      </c>
      <c r="L926" s="58" t="str">
        <f t="shared" ref="L926:P926" si="1766">IF(S926=S925,NA(),S926)</f>
        <v>#N/A</v>
      </c>
      <c r="M926" s="58" t="str">
        <f t="shared" si="1766"/>
        <v>#N/A</v>
      </c>
      <c r="N926" s="58" t="str">
        <f t="shared" si="1766"/>
        <v>#N/A</v>
      </c>
      <c r="O926" s="58" t="str">
        <f t="shared" si="1766"/>
        <v>#N/A</v>
      </c>
      <c r="P926" s="58" t="str">
        <f t="shared" si="1766"/>
        <v>#N/A</v>
      </c>
      <c r="Q926" s="58"/>
      <c r="S926" t="str">
        <f>VLOOKUP(K926/Iset1,IDMTData,IF(IChar1=NI1.3,6,IF(IChar1=NI3.0,4,IF(IChar1=VI,5,IF(IChar1=EI,7,IF(IChar1=EI.64,3,8))))))*_TM1</f>
        <v>0.2267356367</v>
      </c>
      <c r="T926" t="str">
        <f>VLOOKUP(K926/Iset2,IDMTData,IF(IChar2=NI1.3,6,IF(IChar2=NI3.0,4,IF(IChar2=VI,5,IF(IChar2=EI,7,IF(IChar2=EI.64,3,8))))))*_TM2</f>
        <v>0.2267356367</v>
      </c>
      <c r="U926" t="str">
        <f>VLOOKUP(K926/Iset3,IDMTData,IF(IChar3=NI1.3,6,IF(IChar3=NI3.0,4,IF(IChar3=VI,5,IF(IChar3=EI,7,IF(IChar3=EI.64,3,8))))))*_TM3</f>
        <v>#N/A</v>
      </c>
      <c r="V926" t="str">
        <f>VLOOKUP(K926/Iset4,IDMTData,IF(IChar4=NI1.3,6,IF(IChar4=NI3.0,4,IF(IChar4=VI,5,IF(IChar4=EI,7,IF(IChar4=EI.64,3,8))))))*_TM4</f>
        <v>#N/A</v>
      </c>
      <c r="W926" t="str">
        <f>VLOOKUP(K926/Iset5,IDMTData,IF(IChar5=NI1.3,6,IF(IChar5=NI3.0,4,IF(IChar5=VI,5,IF(IChar5=EI,7,IF(IChar5=EI.64,3,8))))))*_TM5</f>
        <v>#N/A</v>
      </c>
      <c r="Z926" s="58" t="str">
        <f t="shared" si="1427"/>
        <v>#N/A</v>
      </c>
      <c r="AA926" s="58" t="str">
        <f t="shared" ref="AA926:AB926" si="1767">NA()</f>
        <v>#N/A</v>
      </c>
      <c r="AB926" s="58" t="str">
        <f t="shared" si="1767"/>
        <v>#N/A</v>
      </c>
    </row>
    <row r="927" ht="12.75" customHeight="1">
      <c r="K927" s="57">
        <v>37300.0</v>
      </c>
      <c r="L927" s="58" t="str">
        <f t="shared" ref="L927:P927" si="1768">IF(S927=S926,NA(),S927)</f>
        <v>#N/A</v>
      </c>
      <c r="M927" s="58" t="str">
        <f t="shared" si="1768"/>
        <v>#N/A</v>
      </c>
      <c r="N927" s="58" t="str">
        <f t="shared" si="1768"/>
        <v>#N/A</v>
      </c>
      <c r="O927" s="58" t="str">
        <f t="shared" si="1768"/>
        <v>#N/A</v>
      </c>
      <c r="P927" s="58" t="str">
        <f t="shared" si="1768"/>
        <v>#N/A</v>
      </c>
      <c r="Q927" s="58"/>
      <c r="S927" t="str">
        <f>VLOOKUP(K927/Iset1,IDMTData,IF(IChar1=NI1.3,6,IF(IChar1=NI3.0,4,IF(IChar1=VI,5,IF(IChar1=EI,7,IF(IChar1=EI.64,3,8))))))*_TM1</f>
        <v>0.2267356367</v>
      </c>
      <c r="T927" t="str">
        <f>VLOOKUP(K927/Iset2,IDMTData,IF(IChar2=NI1.3,6,IF(IChar2=NI3.0,4,IF(IChar2=VI,5,IF(IChar2=EI,7,IF(IChar2=EI.64,3,8))))))*_TM2</f>
        <v>0.2267356367</v>
      </c>
      <c r="U927" t="str">
        <f>VLOOKUP(K927/Iset3,IDMTData,IF(IChar3=NI1.3,6,IF(IChar3=NI3.0,4,IF(IChar3=VI,5,IF(IChar3=EI,7,IF(IChar3=EI.64,3,8))))))*_TM3</f>
        <v>#N/A</v>
      </c>
      <c r="V927" t="str">
        <f>VLOOKUP(K927/Iset4,IDMTData,IF(IChar4=NI1.3,6,IF(IChar4=NI3.0,4,IF(IChar4=VI,5,IF(IChar4=EI,7,IF(IChar4=EI.64,3,8))))))*_TM4</f>
        <v>#N/A</v>
      </c>
      <c r="W927" t="str">
        <f>VLOOKUP(K927/Iset5,IDMTData,IF(IChar5=NI1.3,6,IF(IChar5=NI3.0,4,IF(IChar5=VI,5,IF(IChar5=EI,7,IF(IChar5=EI.64,3,8))))))*_TM5</f>
        <v>#N/A</v>
      </c>
      <c r="Z927" s="58" t="str">
        <f t="shared" si="1427"/>
        <v>#N/A</v>
      </c>
      <c r="AA927" s="58" t="str">
        <f t="shared" ref="AA927:AB927" si="1769">NA()</f>
        <v>#N/A</v>
      </c>
      <c r="AB927" s="58" t="str">
        <f t="shared" si="1769"/>
        <v>#N/A</v>
      </c>
    </row>
    <row r="928" ht="12.75" customHeight="1">
      <c r="K928" s="57">
        <v>37400.0</v>
      </c>
      <c r="L928" s="58" t="str">
        <f t="shared" ref="L928:P928" si="1770">IF(S928=S927,NA(),S928)</f>
        <v>#N/A</v>
      </c>
      <c r="M928" s="58" t="str">
        <f t="shared" si="1770"/>
        <v>#N/A</v>
      </c>
      <c r="N928" s="58" t="str">
        <f t="shared" si="1770"/>
        <v>#N/A</v>
      </c>
      <c r="O928" s="58" t="str">
        <f t="shared" si="1770"/>
        <v>#N/A</v>
      </c>
      <c r="P928" s="58" t="str">
        <f t="shared" si="1770"/>
        <v>#N/A</v>
      </c>
      <c r="Q928" s="58"/>
      <c r="S928" t="str">
        <f>VLOOKUP(K928/Iset1,IDMTData,IF(IChar1=NI1.3,6,IF(IChar1=NI3.0,4,IF(IChar1=VI,5,IF(IChar1=EI,7,IF(IChar1=EI.64,3,8))))))*_TM1</f>
        <v>0.2267356367</v>
      </c>
      <c r="T928" t="str">
        <f>VLOOKUP(K928/Iset2,IDMTData,IF(IChar2=NI1.3,6,IF(IChar2=NI3.0,4,IF(IChar2=VI,5,IF(IChar2=EI,7,IF(IChar2=EI.64,3,8))))))*_TM2</f>
        <v>0.2267356367</v>
      </c>
      <c r="U928" t="str">
        <f>VLOOKUP(K928/Iset3,IDMTData,IF(IChar3=NI1.3,6,IF(IChar3=NI3.0,4,IF(IChar3=VI,5,IF(IChar3=EI,7,IF(IChar3=EI.64,3,8))))))*_TM3</f>
        <v>#N/A</v>
      </c>
      <c r="V928" t="str">
        <f>VLOOKUP(K928/Iset4,IDMTData,IF(IChar4=NI1.3,6,IF(IChar4=NI3.0,4,IF(IChar4=VI,5,IF(IChar4=EI,7,IF(IChar4=EI.64,3,8))))))*_TM4</f>
        <v>#N/A</v>
      </c>
      <c r="W928" t="str">
        <f>VLOOKUP(K928/Iset5,IDMTData,IF(IChar5=NI1.3,6,IF(IChar5=NI3.0,4,IF(IChar5=VI,5,IF(IChar5=EI,7,IF(IChar5=EI.64,3,8))))))*_TM5</f>
        <v>#N/A</v>
      </c>
      <c r="Z928" s="58" t="str">
        <f t="shared" si="1427"/>
        <v>#N/A</v>
      </c>
      <c r="AA928" s="58" t="str">
        <f t="shared" ref="AA928:AB928" si="1771">NA()</f>
        <v>#N/A</v>
      </c>
      <c r="AB928" s="58" t="str">
        <f t="shared" si="1771"/>
        <v>#N/A</v>
      </c>
    </row>
    <row r="929" ht="12.75" customHeight="1">
      <c r="K929" s="57">
        <v>37500.0</v>
      </c>
      <c r="L929" s="58" t="str">
        <f t="shared" ref="L929:P929" si="1772">IF(S929=S928,NA(),S929)</f>
        <v>#N/A</v>
      </c>
      <c r="M929" s="58" t="str">
        <f t="shared" si="1772"/>
        <v>#N/A</v>
      </c>
      <c r="N929" s="58" t="str">
        <f t="shared" si="1772"/>
        <v>#N/A</v>
      </c>
      <c r="O929" s="58" t="str">
        <f t="shared" si="1772"/>
        <v>#N/A</v>
      </c>
      <c r="P929" s="58" t="str">
        <f t="shared" si="1772"/>
        <v>#N/A</v>
      </c>
      <c r="Q929" s="58"/>
      <c r="S929" t="str">
        <f>VLOOKUP(K929/Iset1,IDMTData,IF(IChar1=NI1.3,6,IF(IChar1=NI3.0,4,IF(IChar1=VI,5,IF(IChar1=EI,7,IF(IChar1=EI.64,3,8))))))*_TM1</f>
        <v>0.2267356367</v>
      </c>
      <c r="T929" t="str">
        <f>VLOOKUP(K929/Iset2,IDMTData,IF(IChar2=NI1.3,6,IF(IChar2=NI3.0,4,IF(IChar2=VI,5,IF(IChar2=EI,7,IF(IChar2=EI.64,3,8))))))*_TM2</f>
        <v>0.2267356367</v>
      </c>
      <c r="U929" t="str">
        <f>VLOOKUP(K929/Iset3,IDMTData,IF(IChar3=NI1.3,6,IF(IChar3=NI3.0,4,IF(IChar3=VI,5,IF(IChar3=EI,7,IF(IChar3=EI.64,3,8))))))*_TM3</f>
        <v>#N/A</v>
      </c>
      <c r="V929" t="str">
        <f>VLOOKUP(K929/Iset4,IDMTData,IF(IChar4=NI1.3,6,IF(IChar4=NI3.0,4,IF(IChar4=VI,5,IF(IChar4=EI,7,IF(IChar4=EI.64,3,8))))))*_TM4</f>
        <v>#N/A</v>
      </c>
      <c r="W929" t="str">
        <f>VLOOKUP(K929/Iset5,IDMTData,IF(IChar5=NI1.3,6,IF(IChar5=NI3.0,4,IF(IChar5=VI,5,IF(IChar5=EI,7,IF(IChar5=EI.64,3,8))))))*_TM5</f>
        <v>#N/A</v>
      </c>
      <c r="Z929" s="58" t="str">
        <f t="shared" si="1427"/>
        <v>#N/A</v>
      </c>
      <c r="AA929" s="58" t="str">
        <f t="shared" ref="AA929:AB929" si="1773">NA()</f>
        <v>#N/A</v>
      </c>
      <c r="AB929" s="58" t="str">
        <f t="shared" si="1773"/>
        <v>#N/A</v>
      </c>
    </row>
    <row r="930" ht="12.75" customHeight="1">
      <c r="K930" s="57">
        <v>37600.0</v>
      </c>
      <c r="L930" s="58" t="str">
        <f t="shared" ref="L930:P930" si="1774">IF(S930=S929,NA(),S930)</f>
        <v>#N/A</v>
      </c>
      <c r="M930" s="58" t="str">
        <f t="shared" si="1774"/>
        <v>#N/A</v>
      </c>
      <c r="N930" s="58" t="str">
        <f t="shared" si="1774"/>
        <v>#N/A</v>
      </c>
      <c r="O930" s="58" t="str">
        <f t="shared" si="1774"/>
        <v>#N/A</v>
      </c>
      <c r="P930" s="58" t="str">
        <f t="shared" si="1774"/>
        <v>#N/A</v>
      </c>
      <c r="Q930" s="58"/>
      <c r="S930" t="str">
        <f>VLOOKUP(K930/Iset1,IDMTData,IF(IChar1=NI1.3,6,IF(IChar1=NI3.0,4,IF(IChar1=VI,5,IF(IChar1=EI,7,IF(IChar1=EI.64,3,8))))))*_TM1</f>
        <v>0.2267356367</v>
      </c>
      <c r="T930" t="str">
        <f>VLOOKUP(K930/Iset2,IDMTData,IF(IChar2=NI1.3,6,IF(IChar2=NI3.0,4,IF(IChar2=VI,5,IF(IChar2=EI,7,IF(IChar2=EI.64,3,8))))))*_TM2</f>
        <v>0.2267356367</v>
      </c>
      <c r="U930" t="str">
        <f>VLOOKUP(K930/Iset3,IDMTData,IF(IChar3=NI1.3,6,IF(IChar3=NI3.0,4,IF(IChar3=VI,5,IF(IChar3=EI,7,IF(IChar3=EI.64,3,8))))))*_TM3</f>
        <v>#N/A</v>
      </c>
      <c r="V930" t="str">
        <f>VLOOKUP(K930/Iset4,IDMTData,IF(IChar4=NI1.3,6,IF(IChar4=NI3.0,4,IF(IChar4=VI,5,IF(IChar4=EI,7,IF(IChar4=EI.64,3,8))))))*_TM4</f>
        <v>#N/A</v>
      </c>
      <c r="W930" t="str">
        <f>VLOOKUP(K930/Iset5,IDMTData,IF(IChar5=NI1.3,6,IF(IChar5=NI3.0,4,IF(IChar5=VI,5,IF(IChar5=EI,7,IF(IChar5=EI.64,3,8))))))*_TM5</f>
        <v>#N/A</v>
      </c>
      <c r="Z930" s="58" t="str">
        <f t="shared" si="1427"/>
        <v>#N/A</v>
      </c>
      <c r="AA930" s="58" t="str">
        <f t="shared" ref="AA930:AB930" si="1775">NA()</f>
        <v>#N/A</v>
      </c>
      <c r="AB930" s="58" t="str">
        <f t="shared" si="1775"/>
        <v>#N/A</v>
      </c>
    </row>
    <row r="931" ht="12.75" customHeight="1">
      <c r="K931" s="57">
        <v>37700.0</v>
      </c>
      <c r="L931" s="58" t="str">
        <f t="shared" ref="L931:P931" si="1776">IF(S931=S930,NA(),S931)</f>
        <v>#N/A</v>
      </c>
      <c r="M931" s="58" t="str">
        <f t="shared" si="1776"/>
        <v>#N/A</v>
      </c>
      <c r="N931" s="58" t="str">
        <f t="shared" si="1776"/>
        <v>#N/A</v>
      </c>
      <c r="O931" s="58" t="str">
        <f t="shared" si="1776"/>
        <v>#N/A</v>
      </c>
      <c r="P931" s="58" t="str">
        <f t="shared" si="1776"/>
        <v>#N/A</v>
      </c>
      <c r="Q931" s="58"/>
      <c r="S931" t="str">
        <f>VLOOKUP(K931/Iset1,IDMTData,IF(IChar1=NI1.3,6,IF(IChar1=NI3.0,4,IF(IChar1=VI,5,IF(IChar1=EI,7,IF(IChar1=EI.64,3,8))))))*_TM1</f>
        <v>0.2267356367</v>
      </c>
      <c r="T931" t="str">
        <f>VLOOKUP(K931/Iset2,IDMTData,IF(IChar2=NI1.3,6,IF(IChar2=NI3.0,4,IF(IChar2=VI,5,IF(IChar2=EI,7,IF(IChar2=EI.64,3,8))))))*_TM2</f>
        <v>0.2267356367</v>
      </c>
      <c r="U931" t="str">
        <f>VLOOKUP(K931/Iset3,IDMTData,IF(IChar3=NI1.3,6,IF(IChar3=NI3.0,4,IF(IChar3=VI,5,IF(IChar3=EI,7,IF(IChar3=EI.64,3,8))))))*_TM3</f>
        <v>#N/A</v>
      </c>
      <c r="V931" t="str">
        <f>VLOOKUP(K931/Iset4,IDMTData,IF(IChar4=NI1.3,6,IF(IChar4=NI3.0,4,IF(IChar4=VI,5,IF(IChar4=EI,7,IF(IChar4=EI.64,3,8))))))*_TM4</f>
        <v>#N/A</v>
      </c>
      <c r="W931" t="str">
        <f>VLOOKUP(K931/Iset5,IDMTData,IF(IChar5=NI1.3,6,IF(IChar5=NI3.0,4,IF(IChar5=VI,5,IF(IChar5=EI,7,IF(IChar5=EI.64,3,8))))))*_TM5</f>
        <v>#N/A</v>
      </c>
      <c r="Z931" s="58" t="str">
        <f t="shared" si="1427"/>
        <v>#N/A</v>
      </c>
      <c r="AA931" s="58" t="str">
        <f t="shared" ref="AA931:AB931" si="1777">NA()</f>
        <v>#N/A</v>
      </c>
      <c r="AB931" s="58" t="str">
        <f t="shared" si="1777"/>
        <v>#N/A</v>
      </c>
    </row>
    <row r="932" ht="12.75" customHeight="1">
      <c r="K932" s="57">
        <v>37800.0</v>
      </c>
      <c r="L932" s="58" t="str">
        <f t="shared" ref="L932:P932" si="1778">IF(S932=S931,NA(),S932)</f>
        <v>#N/A</v>
      </c>
      <c r="M932" s="58" t="str">
        <f t="shared" si="1778"/>
        <v>#N/A</v>
      </c>
      <c r="N932" s="58" t="str">
        <f t="shared" si="1778"/>
        <v>#N/A</v>
      </c>
      <c r="O932" s="58" t="str">
        <f t="shared" si="1778"/>
        <v>#N/A</v>
      </c>
      <c r="P932" s="58" t="str">
        <f t="shared" si="1778"/>
        <v>#N/A</v>
      </c>
      <c r="Q932" s="58"/>
      <c r="S932" t="str">
        <f>VLOOKUP(K932/Iset1,IDMTData,IF(IChar1=NI1.3,6,IF(IChar1=NI3.0,4,IF(IChar1=VI,5,IF(IChar1=EI,7,IF(IChar1=EI.64,3,8))))))*_TM1</f>
        <v>0.2267356367</v>
      </c>
      <c r="T932" t="str">
        <f>VLOOKUP(K932/Iset2,IDMTData,IF(IChar2=NI1.3,6,IF(IChar2=NI3.0,4,IF(IChar2=VI,5,IF(IChar2=EI,7,IF(IChar2=EI.64,3,8))))))*_TM2</f>
        <v>0.2267356367</v>
      </c>
      <c r="U932" t="str">
        <f>VLOOKUP(K932/Iset3,IDMTData,IF(IChar3=NI1.3,6,IF(IChar3=NI3.0,4,IF(IChar3=VI,5,IF(IChar3=EI,7,IF(IChar3=EI.64,3,8))))))*_TM3</f>
        <v>#N/A</v>
      </c>
      <c r="V932" t="str">
        <f>VLOOKUP(K932/Iset4,IDMTData,IF(IChar4=NI1.3,6,IF(IChar4=NI3.0,4,IF(IChar4=VI,5,IF(IChar4=EI,7,IF(IChar4=EI.64,3,8))))))*_TM4</f>
        <v>#N/A</v>
      </c>
      <c r="W932" t="str">
        <f>VLOOKUP(K932/Iset5,IDMTData,IF(IChar5=NI1.3,6,IF(IChar5=NI3.0,4,IF(IChar5=VI,5,IF(IChar5=EI,7,IF(IChar5=EI.64,3,8))))))*_TM5</f>
        <v>#N/A</v>
      </c>
      <c r="Z932" s="58" t="str">
        <f t="shared" si="1427"/>
        <v>#N/A</v>
      </c>
      <c r="AA932" s="58" t="str">
        <f t="shared" ref="AA932:AB932" si="1779">NA()</f>
        <v>#N/A</v>
      </c>
      <c r="AB932" s="58" t="str">
        <f t="shared" si="1779"/>
        <v>#N/A</v>
      </c>
    </row>
    <row r="933" ht="12.75" customHeight="1">
      <c r="K933" s="57">
        <v>37900.0</v>
      </c>
      <c r="L933" s="58" t="str">
        <f t="shared" ref="L933:P933" si="1780">IF(S933=S932,NA(),S933)</f>
        <v>#N/A</v>
      </c>
      <c r="M933" s="58" t="str">
        <f t="shared" si="1780"/>
        <v>#N/A</v>
      </c>
      <c r="N933" s="58" t="str">
        <f t="shared" si="1780"/>
        <v>#N/A</v>
      </c>
      <c r="O933" s="58" t="str">
        <f t="shared" si="1780"/>
        <v>#N/A</v>
      </c>
      <c r="P933" s="58" t="str">
        <f t="shared" si="1780"/>
        <v>#N/A</v>
      </c>
      <c r="Q933" s="58"/>
      <c r="S933" t="str">
        <f>VLOOKUP(K933/Iset1,IDMTData,IF(IChar1=NI1.3,6,IF(IChar1=NI3.0,4,IF(IChar1=VI,5,IF(IChar1=EI,7,IF(IChar1=EI.64,3,8))))))*_TM1</f>
        <v>0.2267356367</v>
      </c>
      <c r="T933" t="str">
        <f>VLOOKUP(K933/Iset2,IDMTData,IF(IChar2=NI1.3,6,IF(IChar2=NI3.0,4,IF(IChar2=VI,5,IF(IChar2=EI,7,IF(IChar2=EI.64,3,8))))))*_TM2</f>
        <v>0.2267356367</v>
      </c>
      <c r="U933" t="str">
        <f>VLOOKUP(K933/Iset3,IDMTData,IF(IChar3=NI1.3,6,IF(IChar3=NI3.0,4,IF(IChar3=VI,5,IF(IChar3=EI,7,IF(IChar3=EI.64,3,8))))))*_TM3</f>
        <v>#N/A</v>
      </c>
      <c r="V933" t="str">
        <f>VLOOKUP(K933/Iset4,IDMTData,IF(IChar4=NI1.3,6,IF(IChar4=NI3.0,4,IF(IChar4=VI,5,IF(IChar4=EI,7,IF(IChar4=EI.64,3,8))))))*_TM4</f>
        <v>#N/A</v>
      </c>
      <c r="W933" t="str">
        <f>VLOOKUP(K933/Iset5,IDMTData,IF(IChar5=NI1.3,6,IF(IChar5=NI3.0,4,IF(IChar5=VI,5,IF(IChar5=EI,7,IF(IChar5=EI.64,3,8))))))*_TM5</f>
        <v>#N/A</v>
      </c>
      <c r="Z933" s="58" t="str">
        <f t="shared" si="1427"/>
        <v>#N/A</v>
      </c>
      <c r="AA933" s="58" t="str">
        <f t="shared" ref="AA933:AB933" si="1781">NA()</f>
        <v>#N/A</v>
      </c>
      <c r="AB933" s="58" t="str">
        <f t="shared" si="1781"/>
        <v>#N/A</v>
      </c>
    </row>
    <row r="934" ht="12.75" customHeight="1">
      <c r="K934" s="57">
        <v>38000.0</v>
      </c>
      <c r="L934" s="58" t="str">
        <f t="shared" ref="L934:P934" si="1782">IF(S934=S933,NA(),S934)</f>
        <v>#N/A</v>
      </c>
      <c r="M934" s="58" t="str">
        <f t="shared" si="1782"/>
        <v>#N/A</v>
      </c>
      <c r="N934" s="58" t="str">
        <f t="shared" si="1782"/>
        <v>#N/A</v>
      </c>
      <c r="O934" s="58" t="str">
        <f t="shared" si="1782"/>
        <v>#N/A</v>
      </c>
      <c r="P934" s="58" t="str">
        <f t="shared" si="1782"/>
        <v>#N/A</v>
      </c>
      <c r="Q934" s="58"/>
      <c r="S934" t="str">
        <f>VLOOKUP(K934/Iset1,IDMTData,IF(IChar1=NI1.3,6,IF(IChar1=NI3.0,4,IF(IChar1=VI,5,IF(IChar1=EI,7,IF(IChar1=EI.64,3,8))))))*_TM1</f>
        <v>0.2267356367</v>
      </c>
      <c r="T934" t="str">
        <f>VLOOKUP(K934/Iset2,IDMTData,IF(IChar2=NI1.3,6,IF(IChar2=NI3.0,4,IF(IChar2=VI,5,IF(IChar2=EI,7,IF(IChar2=EI.64,3,8))))))*_TM2</f>
        <v>0.2267356367</v>
      </c>
      <c r="U934" t="str">
        <f>VLOOKUP(K934/Iset3,IDMTData,IF(IChar3=NI1.3,6,IF(IChar3=NI3.0,4,IF(IChar3=VI,5,IF(IChar3=EI,7,IF(IChar3=EI.64,3,8))))))*_TM3</f>
        <v>#N/A</v>
      </c>
      <c r="V934" t="str">
        <f>VLOOKUP(K934/Iset4,IDMTData,IF(IChar4=NI1.3,6,IF(IChar4=NI3.0,4,IF(IChar4=VI,5,IF(IChar4=EI,7,IF(IChar4=EI.64,3,8))))))*_TM4</f>
        <v>#N/A</v>
      </c>
      <c r="W934" t="str">
        <f>VLOOKUP(K934/Iset5,IDMTData,IF(IChar5=NI1.3,6,IF(IChar5=NI3.0,4,IF(IChar5=VI,5,IF(IChar5=EI,7,IF(IChar5=EI.64,3,8))))))*_TM5</f>
        <v>#N/A</v>
      </c>
      <c r="Z934" s="58" t="str">
        <f t="shared" si="1427"/>
        <v>#N/A</v>
      </c>
      <c r="AA934" s="58" t="str">
        <f t="shared" ref="AA934:AB934" si="1783">NA()</f>
        <v>#N/A</v>
      </c>
      <c r="AB934" s="58" t="str">
        <f t="shared" si="1783"/>
        <v>#N/A</v>
      </c>
    </row>
    <row r="935" ht="12.75" customHeight="1">
      <c r="K935" s="57">
        <v>38100.0</v>
      </c>
      <c r="L935" s="58" t="str">
        <f t="shared" ref="L935:P935" si="1784">IF(S935=S934,NA(),S935)</f>
        <v>#N/A</v>
      </c>
      <c r="M935" s="58" t="str">
        <f t="shared" si="1784"/>
        <v>#N/A</v>
      </c>
      <c r="N935" s="58" t="str">
        <f t="shared" si="1784"/>
        <v>#N/A</v>
      </c>
      <c r="O935" s="58" t="str">
        <f t="shared" si="1784"/>
        <v>#N/A</v>
      </c>
      <c r="P935" s="58" t="str">
        <f t="shared" si="1784"/>
        <v>#N/A</v>
      </c>
      <c r="Q935" s="58"/>
      <c r="S935" t="str">
        <f>VLOOKUP(K935/Iset1,IDMTData,IF(IChar1=NI1.3,6,IF(IChar1=NI3.0,4,IF(IChar1=VI,5,IF(IChar1=EI,7,IF(IChar1=EI.64,3,8))))))*_TM1</f>
        <v>0.2267356367</v>
      </c>
      <c r="T935" t="str">
        <f>VLOOKUP(K935/Iset2,IDMTData,IF(IChar2=NI1.3,6,IF(IChar2=NI3.0,4,IF(IChar2=VI,5,IF(IChar2=EI,7,IF(IChar2=EI.64,3,8))))))*_TM2</f>
        <v>0.2267356367</v>
      </c>
      <c r="U935" t="str">
        <f>VLOOKUP(K935/Iset3,IDMTData,IF(IChar3=NI1.3,6,IF(IChar3=NI3.0,4,IF(IChar3=VI,5,IF(IChar3=EI,7,IF(IChar3=EI.64,3,8))))))*_TM3</f>
        <v>#N/A</v>
      </c>
      <c r="V935" t="str">
        <f>VLOOKUP(K935/Iset4,IDMTData,IF(IChar4=NI1.3,6,IF(IChar4=NI3.0,4,IF(IChar4=VI,5,IF(IChar4=EI,7,IF(IChar4=EI.64,3,8))))))*_TM4</f>
        <v>#N/A</v>
      </c>
      <c r="W935" t="str">
        <f>VLOOKUP(K935/Iset5,IDMTData,IF(IChar5=NI1.3,6,IF(IChar5=NI3.0,4,IF(IChar5=VI,5,IF(IChar5=EI,7,IF(IChar5=EI.64,3,8))))))*_TM5</f>
        <v>#N/A</v>
      </c>
      <c r="Z935" s="58" t="str">
        <f t="shared" si="1427"/>
        <v>#N/A</v>
      </c>
      <c r="AA935" s="58" t="str">
        <f t="shared" ref="AA935:AB935" si="1785">NA()</f>
        <v>#N/A</v>
      </c>
      <c r="AB935" s="58" t="str">
        <f t="shared" si="1785"/>
        <v>#N/A</v>
      </c>
    </row>
    <row r="936" ht="12.75" customHeight="1">
      <c r="K936" s="57">
        <v>38200.0</v>
      </c>
      <c r="L936" s="58" t="str">
        <f t="shared" ref="L936:P936" si="1786">IF(S936=S935,NA(),S936)</f>
        <v>#N/A</v>
      </c>
      <c r="M936" s="58" t="str">
        <f t="shared" si="1786"/>
        <v>#N/A</v>
      </c>
      <c r="N936" s="58" t="str">
        <f t="shared" si="1786"/>
        <v>#N/A</v>
      </c>
      <c r="O936" s="58" t="str">
        <f t="shared" si="1786"/>
        <v>#N/A</v>
      </c>
      <c r="P936" s="58" t="str">
        <f t="shared" si="1786"/>
        <v>#N/A</v>
      </c>
      <c r="Q936" s="58"/>
      <c r="S936" t="str">
        <f>VLOOKUP(K936/Iset1,IDMTData,IF(IChar1=NI1.3,6,IF(IChar1=NI3.0,4,IF(IChar1=VI,5,IF(IChar1=EI,7,IF(IChar1=EI.64,3,8))))))*_TM1</f>
        <v>0.2267356367</v>
      </c>
      <c r="T936" t="str">
        <f>VLOOKUP(K936/Iset2,IDMTData,IF(IChar2=NI1.3,6,IF(IChar2=NI3.0,4,IF(IChar2=VI,5,IF(IChar2=EI,7,IF(IChar2=EI.64,3,8))))))*_TM2</f>
        <v>0.2267356367</v>
      </c>
      <c r="U936" t="str">
        <f>VLOOKUP(K936/Iset3,IDMTData,IF(IChar3=NI1.3,6,IF(IChar3=NI3.0,4,IF(IChar3=VI,5,IF(IChar3=EI,7,IF(IChar3=EI.64,3,8))))))*_TM3</f>
        <v>#N/A</v>
      </c>
      <c r="V936" t="str">
        <f>VLOOKUP(K936/Iset4,IDMTData,IF(IChar4=NI1.3,6,IF(IChar4=NI3.0,4,IF(IChar4=VI,5,IF(IChar4=EI,7,IF(IChar4=EI.64,3,8))))))*_TM4</f>
        <v>#N/A</v>
      </c>
      <c r="W936" t="str">
        <f>VLOOKUP(K936/Iset5,IDMTData,IF(IChar5=NI1.3,6,IF(IChar5=NI3.0,4,IF(IChar5=VI,5,IF(IChar5=EI,7,IF(IChar5=EI.64,3,8))))))*_TM5</f>
        <v>#N/A</v>
      </c>
      <c r="Z936" s="58" t="str">
        <f t="shared" si="1427"/>
        <v>#N/A</v>
      </c>
      <c r="AA936" s="58" t="str">
        <f t="shared" ref="AA936:AB936" si="1787">NA()</f>
        <v>#N/A</v>
      </c>
      <c r="AB936" s="58" t="str">
        <f t="shared" si="1787"/>
        <v>#N/A</v>
      </c>
    </row>
    <row r="937" ht="12.75" customHeight="1">
      <c r="K937" s="57">
        <v>38300.0</v>
      </c>
      <c r="L937" s="58" t="str">
        <f t="shared" ref="L937:P937" si="1788">IF(S937=S936,NA(),S937)</f>
        <v>#N/A</v>
      </c>
      <c r="M937" s="58" t="str">
        <f t="shared" si="1788"/>
        <v>#N/A</v>
      </c>
      <c r="N937" s="58" t="str">
        <f t="shared" si="1788"/>
        <v>#N/A</v>
      </c>
      <c r="O937" s="58" t="str">
        <f t="shared" si="1788"/>
        <v>#N/A</v>
      </c>
      <c r="P937" s="58" t="str">
        <f t="shared" si="1788"/>
        <v>#N/A</v>
      </c>
      <c r="Q937" s="58"/>
      <c r="S937" t="str">
        <f>VLOOKUP(K937/Iset1,IDMTData,IF(IChar1=NI1.3,6,IF(IChar1=NI3.0,4,IF(IChar1=VI,5,IF(IChar1=EI,7,IF(IChar1=EI.64,3,8))))))*_TM1</f>
        <v>0.2267356367</v>
      </c>
      <c r="T937" t="str">
        <f>VLOOKUP(K937/Iset2,IDMTData,IF(IChar2=NI1.3,6,IF(IChar2=NI3.0,4,IF(IChar2=VI,5,IF(IChar2=EI,7,IF(IChar2=EI.64,3,8))))))*_TM2</f>
        <v>0.2267356367</v>
      </c>
      <c r="U937" t="str">
        <f>VLOOKUP(K937/Iset3,IDMTData,IF(IChar3=NI1.3,6,IF(IChar3=NI3.0,4,IF(IChar3=VI,5,IF(IChar3=EI,7,IF(IChar3=EI.64,3,8))))))*_TM3</f>
        <v>#N/A</v>
      </c>
      <c r="V937" t="str">
        <f>VLOOKUP(K937/Iset4,IDMTData,IF(IChar4=NI1.3,6,IF(IChar4=NI3.0,4,IF(IChar4=VI,5,IF(IChar4=EI,7,IF(IChar4=EI.64,3,8))))))*_TM4</f>
        <v>#N/A</v>
      </c>
      <c r="W937" t="str">
        <f>VLOOKUP(K937/Iset5,IDMTData,IF(IChar5=NI1.3,6,IF(IChar5=NI3.0,4,IF(IChar5=VI,5,IF(IChar5=EI,7,IF(IChar5=EI.64,3,8))))))*_TM5</f>
        <v>#N/A</v>
      </c>
      <c r="Z937" s="58" t="str">
        <f t="shared" si="1427"/>
        <v>#N/A</v>
      </c>
      <c r="AA937" s="58" t="str">
        <f t="shared" ref="AA937:AB937" si="1789">NA()</f>
        <v>#N/A</v>
      </c>
      <c r="AB937" s="58" t="str">
        <f t="shared" si="1789"/>
        <v>#N/A</v>
      </c>
    </row>
    <row r="938" ht="12.75" customHeight="1">
      <c r="K938" s="57">
        <v>38400.0</v>
      </c>
      <c r="L938" s="58" t="str">
        <f t="shared" ref="L938:P938" si="1790">IF(S938=S937,NA(),S938)</f>
        <v>#N/A</v>
      </c>
      <c r="M938" s="58" t="str">
        <f t="shared" si="1790"/>
        <v>#N/A</v>
      </c>
      <c r="N938" s="58" t="str">
        <f t="shared" si="1790"/>
        <v>#N/A</v>
      </c>
      <c r="O938" s="58" t="str">
        <f t="shared" si="1790"/>
        <v>#N/A</v>
      </c>
      <c r="P938" s="58" t="str">
        <f t="shared" si="1790"/>
        <v>#N/A</v>
      </c>
      <c r="Q938" s="58"/>
      <c r="S938" t="str">
        <f>VLOOKUP(K938/Iset1,IDMTData,IF(IChar1=NI1.3,6,IF(IChar1=NI3.0,4,IF(IChar1=VI,5,IF(IChar1=EI,7,IF(IChar1=EI.64,3,8))))))*_TM1</f>
        <v>0.2267356367</v>
      </c>
      <c r="T938" t="str">
        <f>VLOOKUP(K938/Iset2,IDMTData,IF(IChar2=NI1.3,6,IF(IChar2=NI3.0,4,IF(IChar2=VI,5,IF(IChar2=EI,7,IF(IChar2=EI.64,3,8))))))*_TM2</f>
        <v>0.2267356367</v>
      </c>
      <c r="U938" t="str">
        <f>VLOOKUP(K938/Iset3,IDMTData,IF(IChar3=NI1.3,6,IF(IChar3=NI3.0,4,IF(IChar3=VI,5,IF(IChar3=EI,7,IF(IChar3=EI.64,3,8))))))*_TM3</f>
        <v>#N/A</v>
      </c>
      <c r="V938" t="str">
        <f>VLOOKUP(K938/Iset4,IDMTData,IF(IChar4=NI1.3,6,IF(IChar4=NI3.0,4,IF(IChar4=VI,5,IF(IChar4=EI,7,IF(IChar4=EI.64,3,8))))))*_TM4</f>
        <v>#N/A</v>
      </c>
      <c r="W938" t="str">
        <f>VLOOKUP(K938/Iset5,IDMTData,IF(IChar5=NI1.3,6,IF(IChar5=NI3.0,4,IF(IChar5=VI,5,IF(IChar5=EI,7,IF(IChar5=EI.64,3,8))))))*_TM5</f>
        <v>#N/A</v>
      </c>
      <c r="Z938" s="58" t="str">
        <f t="shared" si="1427"/>
        <v>#N/A</v>
      </c>
      <c r="AA938" s="58" t="str">
        <f t="shared" ref="AA938:AB938" si="1791">NA()</f>
        <v>#N/A</v>
      </c>
      <c r="AB938" s="58" t="str">
        <f t="shared" si="1791"/>
        <v>#N/A</v>
      </c>
    </row>
    <row r="939" ht="12.75" customHeight="1">
      <c r="K939" s="57">
        <v>38500.0</v>
      </c>
      <c r="L939" s="58" t="str">
        <f t="shared" ref="L939:P939" si="1792">IF(S939=S938,NA(),S939)</f>
        <v>#N/A</v>
      </c>
      <c r="M939" s="58" t="str">
        <f t="shared" si="1792"/>
        <v>#N/A</v>
      </c>
      <c r="N939" s="58" t="str">
        <f t="shared" si="1792"/>
        <v>#N/A</v>
      </c>
      <c r="O939" s="58" t="str">
        <f t="shared" si="1792"/>
        <v>#N/A</v>
      </c>
      <c r="P939" s="58" t="str">
        <f t="shared" si="1792"/>
        <v>#N/A</v>
      </c>
      <c r="Q939" s="58"/>
      <c r="S939" t="str">
        <f>VLOOKUP(K939/Iset1,IDMTData,IF(IChar1=NI1.3,6,IF(IChar1=NI3.0,4,IF(IChar1=VI,5,IF(IChar1=EI,7,IF(IChar1=EI.64,3,8))))))*_TM1</f>
        <v>0.2267356367</v>
      </c>
      <c r="T939" t="str">
        <f>VLOOKUP(K939/Iset2,IDMTData,IF(IChar2=NI1.3,6,IF(IChar2=NI3.0,4,IF(IChar2=VI,5,IF(IChar2=EI,7,IF(IChar2=EI.64,3,8))))))*_TM2</f>
        <v>0.2267356367</v>
      </c>
      <c r="U939" t="str">
        <f>VLOOKUP(K939/Iset3,IDMTData,IF(IChar3=NI1.3,6,IF(IChar3=NI3.0,4,IF(IChar3=VI,5,IF(IChar3=EI,7,IF(IChar3=EI.64,3,8))))))*_TM3</f>
        <v>#N/A</v>
      </c>
      <c r="V939" t="str">
        <f>VLOOKUP(K939/Iset4,IDMTData,IF(IChar4=NI1.3,6,IF(IChar4=NI3.0,4,IF(IChar4=VI,5,IF(IChar4=EI,7,IF(IChar4=EI.64,3,8))))))*_TM4</f>
        <v>#N/A</v>
      </c>
      <c r="W939" t="str">
        <f>VLOOKUP(K939/Iset5,IDMTData,IF(IChar5=NI1.3,6,IF(IChar5=NI3.0,4,IF(IChar5=VI,5,IF(IChar5=EI,7,IF(IChar5=EI.64,3,8))))))*_TM5</f>
        <v>#N/A</v>
      </c>
      <c r="Z939" s="58" t="str">
        <f t="shared" si="1427"/>
        <v>#N/A</v>
      </c>
      <c r="AA939" s="58" t="str">
        <f t="shared" ref="AA939:AB939" si="1793">NA()</f>
        <v>#N/A</v>
      </c>
      <c r="AB939" s="58" t="str">
        <f t="shared" si="1793"/>
        <v>#N/A</v>
      </c>
    </row>
    <row r="940" ht="12.75" customHeight="1">
      <c r="K940" s="57">
        <v>38600.0</v>
      </c>
      <c r="L940" s="58" t="str">
        <f t="shared" ref="L940:P940" si="1794">IF(S940=S939,NA(),S940)</f>
        <v>#N/A</v>
      </c>
      <c r="M940" s="58" t="str">
        <f t="shared" si="1794"/>
        <v>#N/A</v>
      </c>
      <c r="N940" s="58" t="str">
        <f t="shared" si="1794"/>
        <v>#N/A</v>
      </c>
      <c r="O940" s="58" t="str">
        <f t="shared" si="1794"/>
        <v>#N/A</v>
      </c>
      <c r="P940" s="58" t="str">
        <f t="shared" si="1794"/>
        <v>#N/A</v>
      </c>
      <c r="Q940" s="58"/>
      <c r="S940" t="str">
        <f>VLOOKUP(K940/Iset1,IDMTData,IF(IChar1=NI1.3,6,IF(IChar1=NI3.0,4,IF(IChar1=VI,5,IF(IChar1=EI,7,IF(IChar1=EI.64,3,8))))))*_TM1</f>
        <v>0.2267356367</v>
      </c>
      <c r="T940" t="str">
        <f>VLOOKUP(K940/Iset2,IDMTData,IF(IChar2=NI1.3,6,IF(IChar2=NI3.0,4,IF(IChar2=VI,5,IF(IChar2=EI,7,IF(IChar2=EI.64,3,8))))))*_TM2</f>
        <v>0.2267356367</v>
      </c>
      <c r="U940" t="str">
        <f>VLOOKUP(K940/Iset3,IDMTData,IF(IChar3=NI1.3,6,IF(IChar3=NI3.0,4,IF(IChar3=VI,5,IF(IChar3=EI,7,IF(IChar3=EI.64,3,8))))))*_TM3</f>
        <v>#N/A</v>
      </c>
      <c r="V940" t="str">
        <f>VLOOKUP(K940/Iset4,IDMTData,IF(IChar4=NI1.3,6,IF(IChar4=NI3.0,4,IF(IChar4=VI,5,IF(IChar4=EI,7,IF(IChar4=EI.64,3,8))))))*_TM4</f>
        <v>#N/A</v>
      </c>
      <c r="W940" t="str">
        <f>VLOOKUP(K940/Iset5,IDMTData,IF(IChar5=NI1.3,6,IF(IChar5=NI3.0,4,IF(IChar5=VI,5,IF(IChar5=EI,7,IF(IChar5=EI.64,3,8))))))*_TM5</f>
        <v>#N/A</v>
      </c>
      <c r="Z940" s="58" t="str">
        <f t="shared" si="1427"/>
        <v>#N/A</v>
      </c>
      <c r="AA940" s="58" t="str">
        <f t="shared" ref="AA940:AB940" si="1795">NA()</f>
        <v>#N/A</v>
      </c>
      <c r="AB940" s="58" t="str">
        <f t="shared" si="1795"/>
        <v>#N/A</v>
      </c>
    </row>
    <row r="941" ht="12.75" customHeight="1">
      <c r="K941" s="57">
        <v>38700.0</v>
      </c>
      <c r="L941" s="58" t="str">
        <f t="shared" ref="L941:P941" si="1796">IF(S941=S940,NA(),S941)</f>
        <v>#N/A</v>
      </c>
      <c r="M941" s="58" t="str">
        <f t="shared" si="1796"/>
        <v>#N/A</v>
      </c>
      <c r="N941" s="58" t="str">
        <f t="shared" si="1796"/>
        <v>#N/A</v>
      </c>
      <c r="O941" s="58" t="str">
        <f t="shared" si="1796"/>
        <v>#N/A</v>
      </c>
      <c r="P941" s="58" t="str">
        <f t="shared" si="1796"/>
        <v>#N/A</v>
      </c>
      <c r="Q941" s="58"/>
      <c r="S941" t="str">
        <f>VLOOKUP(K941/Iset1,IDMTData,IF(IChar1=NI1.3,6,IF(IChar1=NI3.0,4,IF(IChar1=VI,5,IF(IChar1=EI,7,IF(IChar1=EI.64,3,8))))))*_TM1</f>
        <v>0.2267356367</v>
      </c>
      <c r="T941" t="str">
        <f>VLOOKUP(K941/Iset2,IDMTData,IF(IChar2=NI1.3,6,IF(IChar2=NI3.0,4,IF(IChar2=VI,5,IF(IChar2=EI,7,IF(IChar2=EI.64,3,8))))))*_TM2</f>
        <v>0.2267356367</v>
      </c>
      <c r="U941" t="str">
        <f>VLOOKUP(K941/Iset3,IDMTData,IF(IChar3=NI1.3,6,IF(IChar3=NI3.0,4,IF(IChar3=VI,5,IF(IChar3=EI,7,IF(IChar3=EI.64,3,8))))))*_TM3</f>
        <v>#N/A</v>
      </c>
      <c r="V941" t="str">
        <f>VLOOKUP(K941/Iset4,IDMTData,IF(IChar4=NI1.3,6,IF(IChar4=NI3.0,4,IF(IChar4=VI,5,IF(IChar4=EI,7,IF(IChar4=EI.64,3,8))))))*_TM4</f>
        <v>#N/A</v>
      </c>
      <c r="W941" t="str">
        <f>VLOOKUP(K941/Iset5,IDMTData,IF(IChar5=NI1.3,6,IF(IChar5=NI3.0,4,IF(IChar5=VI,5,IF(IChar5=EI,7,IF(IChar5=EI.64,3,8))))))*_TM5</f>
        <v>#N/A</v>
      </c>
      <c r="Z941" s="58" t="str">
        <f t="shared" si="1427"/>
        <v>#N/A</v>
      </c>
      <c r="AA941" s="58" t="str">
        <f t="shared" ref="AA941:AB941" si="1797">NA()</f>
        <v>#N/A</v>
      </c>
      <c r="AB941" s="58" t="str">
        <f t="shared" si="1797"/>
        <v>#N/A</v>
      </c>
    </row>
    <row r="942" ht="12.75" customHeight="1">
      <c r="K942" s="57">
        <v>38800.0</v>
      </c>
      <c r="L942" s="58" t="str">
        <f t="shared" ref="L942:P942" si="1798">IF(S942=S941,NA(),S942)</f>
        <v>#N/A</v>
      </c>
      <c r="M942" s="58" t="str">
        <f t="shared" si="1798"/>
        <v>#N/A</v>
      </c>
      <c r="N942" s="58" t="str">
        <f t="shared" si="1798"/>
        <v>#N/A</v>
      </c>
      <c r="O942" s="58" t="str">
        <f t="shared" si="1798"/>
        <v>#N/A</v>
      </c>
      <c r="P942" s="58" t="str">
        <f t="shared" si="1798"/>
        <v>#N/A</v>
      </c>
      <c r="Q942" s="58"/>
      <c r="S942" t="str">
        <f>VLOOKUP(K942/Iset1,IDMTData,IF(IChar1=NI1.3,6,IF(IChar1=NI3.0,4,IF(IChar1=VI,5,IF(IChar1=EI,7,IF(IChar1=EI.64,3,8))))))*_TM1</f>
        <v>0.2267356367</v>
      </c>
      <c r="T942" t="str">
        <f>VLOOKUP(K942/Iset2,IDMTData,IF(IChar2=NI1.3,6,IF(IChar2=NI3.0,4,IF(IChar2=VI,5,IF(IChar2=EI,7,IF(IChar2=EI.64,3,8))))))*_TM2</f>
        <v>0.2267356367</v>
      </c>
      <c r="U942" t="str">
        <f>VLOOKUP(K942/Iset3,IDMTData,IF(IChar3=NI1.3,6,IF(IChar3=NI3.0,4,IF(IChar3=VI,5,IF(IChar3=EI,7,IF(IChar3=EI.64,3,8))))))*_TM3</f>
        <v>#N/A</v>
      </c>
      <c r="V942" t="str">
        <f>VLOOKUP(K942/Iset4,IDMTData,IF(IChar4=NI1.3,6,IF(IChar4=NI3.0,4,IF(IChar4=VI,5,IF(IChar4=EI,7,IF(IChar4=EI.64,3,8))))))*_TM4</f>
        <v>#N/A</v>
      </c>
      <c r="W942" t="str">
        <f>VLOOKUP(K942/Iset5,IDMTData,IF(IChar5=NI1.3,6,IF(IChar5=NI3.0,4,IF(IChar5=VI,5,IF(IChar5=EI,7,IF(IChar5=EI.64,3,8))))))*_TM5</f>
        <v>#N/A</v>
      </c>
      <c r="Z942" s="58" t="str">
        <f t="shared" si="1427"/>
        <v>#N/A</v>
      </c>
      <c r="AA942" s="58" t="str">
        <f t="shared" ref="AA942:AB942" si="1799">NA()</f>
        <v>#N/A</v>
      </c>
      <c r="AB942" s="58" t="str">
        <f t="shared" si="1799"/>
        <v>#N/A</v>
      </c>
    </row>
    <row r="943" ht="12.75" customHeight="1">
      <c r="K943" s="57">
        <v>38900.0</v>
      </c>
      <c r="L943" s="58" t="str">
        <f t="shared" ref="L943:P943" si="1800">IF(S943=S942,NA(),S943)</f>
        <v>#N/A</v>
      </c>
      <c r="M943" s="58" t="str">
        <f t="shared" si="1800"/>
        <v>#N/A</v>
      </c>
      <c r="N943" s="58" t="str">
        <f t="shared" si="1800"/>
        <v>#N/A</v>
      </c>
      <c r="O943" s="58" t="str">
        <f t="shared" si="1800"/>
        <v>#N/A</v>
      </c>
      <c r="P943" s="58" t="str">
        <f t="shared" si="1800"/>
        <v>#N/A</v>
      </c>
      <c r="Q943" s="58"/>
      <c r="S943" t="str">
        <f>VLOOKUP(K943/Iset1,IDMTData,IF(IChar1=NI1.3,6,IF(IChar1=NI3.0,4,IF(IChar1=VI,5,IF(IChar1=EI,7,IF(IChar1=EI.64,3,8))))))*_TM1</f>
        <v>0.2267356367</v>
      </c>
      <c r="T943" t="str">
        <f>VLOOKUP(K943/Iset2,IDMTData,IF(IChar2=NI1.3,6,IF(IChar2=NI3.0,4,IF(IChar2=VI,5,IF(IChar2=EI,7,IF(IChar2=EI.64,3,8))))))*_TM2</f>
        <v>0.2267356367</v>
      </c>
      <c r="U943" t="str">
        <f>VLOOKUP(K943/Iset3,IDMTData,IF(IChar3=NI1.3,6,IF(IChar3=NI3.0,4,IF(IChar3=VI,5,IF(IChar3=EI,7,IF(IChar3=EI.64,3,8))))))*_TM3</f>
        <v>#N/A</v>
      </c>
      <c r="V943" t="str">
        <f>VLOOKUP(K943/Iset4,IDMTData,IF(IChar4=NI1.3,6,IF(IChar4=NI3.0,4,IF(IChar4=VI,5,IF(IChar4=EI,7,IF(IChar4=EI.64,3,8))))))*_TM4</f>
        <v>#N/A</v>
      </c>
      <c r="W943" t="str">
        <f>VLOOKUP(K943/Iset5,IDMTData,IF(IChar5=NI1.3,6,IF(IChar5=NI3.0,4,IF(IChar5=VI,5,IF(IChar5=EI,7,IF(IChar5=EI.64,3,8))))))*_TM5</f>
        <v>#N/A</v>
      </c>
      <c r="Z943" s="58" t="str">
        <f t="shared" si="1427"/>
        <v>#N/A</v>
      </c>
      <c r="AA943" s="58" t="str">
        <f t="shared" ref="AA943:AB943" si="1801">NA()</f>
        <v>#N/A</v>
      </c>
      <c r="AB943" s="58" t="str">
        <f t="shared" si="1801"/>
        <v>#N/A</v>
      </c>
    </row>
    <row r="944" ht="12.75" customHeight="1">
      <c r="K944" s="57">
        <v>39000.0</v>
      </c>
      <c r="L944" s="58" t="str">
        <f t="shared" ref="L944:P944" si="1802">IF(S944=S943,NA(),S944)</f>
        <v>#N/A</v>
      </c>
      <c r="M944" s="58" t="str">
        <f t="shared" si="1802"/>
        <v>#N/A</v>
      </c>
      <c r="N944" s="58" t="str">
        <f t="shared" si="1802"/>
        <v>#N/A</v>
      </c>
      <c r="O944" s="58" t="str">
        <f t="shared" si="1802"/>
        <v>#N/A</v>
      </c>
      <c r="P944" s="58" t="str">
        <f t="shared" si="1802"/>
        <v>#N/A</v>
      </c>
      <c r="Q944" s="58"/>
      <c r="S944" t="str">
        <f>VLOOKUP(K944/Iset1,IDMTData,IF(IChar1=NI1.3,6,IF(IChar1=NI3.0,4,IF(IChar1=VI,5,IF(IChar1=EI,7,IF(IChar1=EI.64,3,8))))))*_TM1</f>
        <v>0.2267356367</v>
      </c>
      <c r="T944" t="str">
        <f>VLOOKUP(K944/Iset2,IDMTData,IF(IChar2=NI1.3,6,IF(IChar2=NI3.0,4,IF(IChar2=VI,5,IF(IChar2=EI,7,IF(IChar2=EI.64,3,8))))))*_TM2</f>
        <v>0.2267356367</v>
      </c>
      <c r="U944" t="str">
        <f>VLOOKUP(K944/Iset3,IDMTData,IF(IChar3=NI1.3,6,IF(IChar3=NI3.0,4,IF(IChar3=VI,5,IF(IChar3=EI,7,IF(IChar3=EI.64,3,8))))))*_TM3</f>
        <v>#N/A</v>
      </c>
      <c r="V944" t="str">
        <f>VLOOKUP(K944/Iset4,IDMTData,IF(IChar4=NI1.3,6,IF(IChar4=NI3.0,4,IF(IChar4=VI,5,IF(IChar4=EI,7,IF(IChar4=EI.64,3,8))))))*_TM4</f>
        <v>#N/A</v>
      </c>
      <c r="W944" t="str">
        <f>VLOOKUP(K944/Iset5,IDMTData,IF(IChar5=NI1.3,6,IF(IChar5=NI3.0,4,IF(IChar5=VI,5,IF(IChar5=EI,7,IF(IChar5=EI.64,3,8))))))*_TM5</f>
        <v>#N/A</v>
      </c>
      <c r="Z944" s="58" t="str">
        <f t="shared" si="1427"/>
        <v>#N/A</v>
      </c>
      <c r="AA944" s="58" t="str">
        <f t="shared" ref="AA944:AB944" si="1803">NA()</f>
        <v>#N/A</v>
      </c>
      <c r="AB944" s="58" t="str">
        <f t="shared" si="1803"/>
        <v>#N/A</v>
      </c>
    </row>
    <row r="945" ht="12.75" customHeight="1">
      <c r="K945" s="57">
        <v>39100.0</v>
      </c>
      <c r="L945" s="58" t="str">
        <f t="shared" ref="L945:P945" si="1804">IF(S945=S944,NA(),S945)</f>
        <v>#N/A</v>
      </c>
      <c r="M945" s="58" t="str">
        <f t="shared" si="1804"/>
        <v>#N/A</v>
      </c>
      <c r="N945" s="58" t="str">
        <f t="shared" si="1804"/>
        <v>#N/A</v>
      </c>
      <c r="O945" s="58" t="str">
        <f t="shared" si="1804"/>
        <v>#N/A</v>
      </c>
      <c r="P945" s="58" t="str">
        <f t="shared" si="1804"/>
        <v>#N/A</v>
      </c>
      <c r="Q945" s="58"/>
      <c r="S945" t="str">
        <f>VLOOKUP(K945/Iset1,IDMTData,IF(IChar1=NI1.3,6,IF(IChar1=NI3.0,4,IF(IChar1=VI,5,IF(IChar1=EI,7,IF(IChar1=EI.64,3,8))))))*_TM1</f>
        <v>0.2267356367</v>
      </c>
      <c r="T945" t="str">
        <f>VLOOKUP(K945/Iset2,IDMTData,IF(IChar2=NI1.3,6,IF(IChar2=NI3.0,4,IF(IChar2=VI,5,IF(IChar2=EI,7,IF(IChar2=EI.64,3,8))))))*_TM2</f>
        <v>0.2267356367</v>
      </c>
      <c r="U945" t="str">
        <f>VLOOKUP(K945/Iset3,IDMTData,IF(IChar3=NI1.3,6,IF(IChar3=NI3.0,4,IF(IChar3=VI,5,IF(IChar3=EI,7,IF(IChar3=EI.64,3,8))))))*_TM3</f>
        <v>#N/A</v>
      </c>
      <c r="V945" t="str">
        <f>VLOOKUP(K945/Iset4,IDMTData,IF(IChar4=NI1.3,6,IF(IChar4=NI3.0,4,IF(IChar4=VI,5,IF(IChar4=EI,7,IF(IChar4=EI.64,3,8))))))*_TM4</f>
        <v>#N/A</v>
      </c>
      <c r="W945" t="str">
        <f>VLOOKUP(K945/Iset5,IDMTData,IF(IChar5=NI1.3,6,IF(IChar5=NI3.0,4,IF(IChar5=VI,5,IF(IChar5=EI,7,IF(IChar5=EI.64,3,8))))))*_TM5</f>
        <v>#N/A</v>
      </c>
      <c r="Z945" s="58" t="str">
        <f t="shared" si="1427"/>
        <v>#N/A</v>
      </c>
      <c r="AA945" s="58" t="str">
        <f t="shared" ref="AA945:AB945" si="1805">NA()</f>
        <v>#N/A</v>
      </c>
      <c r="AB945" s="58" t="str">
        <f t="shared" si="1805"/>
        <v>#N/A</v>
      </c>
    </row>
    <row r="946" ht="12.75" customHeight="1">
      <c r="K946" s="57">
        <v>39200.0</v>
      </c>
      <c r="L946" s="58" t="str">
        <f t="shared" ref="L946:P946" si="1806">IF(S946=S945,NA(),S946)</f>
        <v>#N/A</v>
      </c>
      <c r="M946" s="58" t="str">
        <f t="shared" si="1806"/>
        <v>#N/A</v>
      </c>
      <c r="N946" s="58" t="str">
        <f t="shared" si="1806"/>
        <v>#N/A</v>
      </c>
      <c r="O946" s="58" t="str">
        <f t="shared" si="1806"/>
        <v>#N/A</v>
      </c>
      <c r="P946" s="58" t="str">
        <f t="shared" si="1806"/>
        <v>#N/A</v>
      </c>
      <c r="Q946" s="58"/>
      <c r="S946" t="str">
        <f>VLOOKUP(K946/Iset1,IDMTData,IF(IChar1=NI1.3,6,IF(IChar1=NI3.0,4,IF(IChar1=VI,5,IF(IChar1=EI,7,IF(IChar1=EI.64,3,8))))))*_TM1</f>
        <v>0.2267356367</v>
      </c>
      <c r="T946" t="str">
        <f>VLOOKUP(K946/Iset2,IDMTData,IF(IChar2=NI1.3,6,IF(IChar2=NI3.0,4,IF(IChar2=VI,5,IF(IChar2=EI,7,IF(IChar2=EI.64,3,8))))))*_TM2</f>
        <v>0.2267356367</v>
      </c>
      <c r="U946" t="str">
        <f>VLOOKUP(K946/Iset3,IDMTData,IF(IChar3=NI1.3,6,IF(IChar3=NI3.0,4,IF(IChar3=VI,5,IF(IChar3=EI,7,IF(IChar3=EI.64,3,8))))))*_TM3</f>
        <v>#N/A</v>
      </c>
      <c r="V946" t="str">
        <f>VLOOKUP(K946/Iset4,IDMTData,IF(IChar4=NI1.3,6,IF(IChar4=NI3.0,4,IF(IChar4=VI,5,IF(IChar4=EI,7,IF(IChar4=EI.64,3,8))))))*_TM4</f>
        <v>#N/A</v>
      </c>
      <c r="W946" t="str">
        <f>VLOOKUP(K946/Iset5,IDMTData,IF(IChar5=NI1.3,6,IF(IChar5=NI3.0,4,IF(IChar5=VI,5,IF(IChar5=EI,7,IF(IChar5=EI.64,3,8))))))*_TM5</f>
        <v>#N/A</v>
      </c>
      <c r="Z946" s="58" t="str">
        <f t="shared" si="1427"/>
        <v>#N/A</v>
      </c>
      <c r="AA946" s="58" t="str">
        <f t="shared" ref="AA946:AB946" si="1807">NA()</f>
        <v>#N/A</v>
      </c>
      <c r="AB946" s="58" t="str">
        <f t="shared" si="1807"/>
        <v>#N/A</v>
      </c>
    </row>
    <row r="947" ht="12.75" customHeight="1">
      <c r="K947" s="57">
        <v>39300.0</v>
      </c>
      <c r="L947" s="58" t="str">
        <f t="shared" ref="L947:P947" si="1808">IF(S947=S946,NA(),S947)</f>
        <v>#N/A</v>
      </c>
      <c r="M947" s="58" t="str">
        <f t="shared" si="1808"/>
        <v>#N/A</v>
      </c>
      <c r="N947" s="58" t="str">
        <f t="shared" si="1808"/>
        <v>#N/A</v>
      </c>
      <c r="O947" s="58" t="str">
        <f t="shared" si="1808"/>
        <v>#N/A</v>
      </c>
      <c r="P947" s="58" t="str">
        <f t="shared" si="1808"/>
        <v>#N/A</v>
      </c>
      <c r="Q947" s="58"/>
      <c r="S947" t="str">
        <f>VLOOKUP(K947/Iset1,IDMTData,IF(IChar1=NI1.3,6,IF(IChar1=NI3.0,4,IF(IChar1=VI,5,IF(IChar1=EI,7,IF(IChar1=EI.64,3,8))))))*_TM1</f>
        <v>0.2267356367</v>
      </c>
      <c r="T947" t="str">
        <f>VLOOKUP(K947/Iset2,IDMTData,IF(IChar2=NI1.3,6,IF(IChar2=NI3.0,4,IF(IChar2=VI,5,IF(IChar2=EI,7,IF(IChar2=EI.64,3,8))))))*_TM2</f>
        <v>0.2267356367</v>
      </c>
      <c r="U947" t="str">
        <f>VLOOKUP(K947/Iset3,IDMTData,IF(IChar3=NI1.3,6,IF(IChar3=NI3.0,4,IF(IChar3=VI,5,IF(IChar3=EI,7,IF(IChar3=EI.64,3,8))))))*_TM3</f>
        <v>#N/A</v>
      </c>
      <c r="V947" t="str">
        <f>VLOOKUP(K947/Iset4,IDMTData,IF(IChar4=NI1.3,6,IF(IChar4=NI3.0,4,IF(IChar4=VI,5,IF(IChar4=EI,7,IF(IChar4=EI.64,3,8))))))*_TM4</f>
        <v>#N/A</v>
      </c>
      <c r="W947" t="str">
        <f>VLOOKUP(K947/Iset5,IDMTData,IF(IChar5=NI1.3,6,IF(IChar5=NI3.0,4,IF(IChar5=VI,5,IF(IChar5=EI,7,IF(IChar5=EI.64,3,8))))))*_TM5</f>
        <v>#N/A</v>
      </c>
      <c r="Z947" s="58" t="str">
        <f t="shared" si="1427"/>
        <v>#N/A</v>
      </c>
      <c r="AA947" s="58" t="str">
        <f t="shared" ref="AA947:AB947" si="1809">NA()</f>
        <v>#N/A</v>
      </c>
      <c r="AB947" s="58" t="str">
        <f t="shared" si="1809"/>
        <v>#N/A</v>
      </c>
    </row>
    <row r="948" ht="12.75" customHeight="1">
      <c r="K948" s="57">
        <v>39400.0</v>
      </c>
      <c r="L948" s="58" t="str">
        <f t="shared" ref="L948:P948" si="1810">IF(S948=S947,NA(),S948)</f>
        <v>#N/A</v>
      </c>
      <c r="M948" s="58" t="str">
        <f t="shared" si="1810"/>
        <v>#N/A</v>
      </c>
      <c r="N948" s="58" t="str">
        <f t="shared" si="1810"/>
        <v>#N/A</v>
      </c>
      <c r="O948" s="58" t="str">
        <f t="shared" si="1810"/>
        <v>#N/A</v>
      </c>
      <c r="P948" s="58" t="str">
        <f t="shared" si="1810"/>
        <v>#N/A</v>
      </c>
      <c r="Q948" s="58"/>
      <c r="S948" t="str">
        <f>VLOOKUP(K948/Iset1,IDMTData,IF(IChar1=NI1.3,6,IF(IChar1=NI3.0,4,IF(IChar1=VI,5,IF(IChar1=EI,7,IF(IChar1=EI.64,3,8))))))*_TM1</f>
        <v>0.2267356367</v>
      </c>
      <c r="T948" t="str">
        <f>VLOOKUP(K948/Iset2,IDMTData,IF(IChar2=NI1.3,6,IF(IChar2=NI3.0,4,IF(IChar2=VI,5,IF(IChar2=EI,7,IF(IChar2=EI.64,3,8))))))*_TM2</f>
        <v>0.2267356367</v>
      </c>
      <c r="U948" t="str">
        <f>VLOOKUP(K948/Iset3,IDMTData,IF(IChar3=NI1.3,6,IF(IChar3=NI3.0,4,IF(IChar3=VI,5,IF(IChar3=EI,7,IF(IChar3=EI.64,3,8))))))*_TM3</f>
        <v>#N/A</v>
      </c>
      <c r="V948" t="str">
        <f>VLOOKUP(K948/Iset4,IDMTData,IF(IChar4=NI1.3,6,IF(IChar4=NI3.0,4,IF(IChar4=VI,5,IF(IChar4=EI,7,IF(IChar4=EI.64,3,8))))))*_TM4</f>
        <v>#N/A</v>
      </c>
      <c r="W948" t="str">
        <f>VLOOKUP(K948/Iset5,IDMTData,IF(IChar5=NI1.3,6,IF(IChar5=NI3.0,4,IF(IChar5=VI,5,IF(IChar5=EI,7,IF(IChar5=EI.64,3,8))))))*_TM5</f>
        <v>#N/A</v>
      </c>
      <c r="Z948" s="58" t="str">
        <f t="shared" si="1427"/>
        <v>#N/A</v>
      </c>
      <c r="AA948" s="58" t="str">
        <f t="shared" ref="AA948:AB948" si="1811">NA()</f>
        <v>#N/A</v>
      </c>
      <c r="AB948" s="58" t="str">
        <f t="shared" si="1811"/>
        <v>#N/A</v>
      </c>
    </row>
    <row r="949" ht="12.75" customHeight="1">
      <c r="K949" s="57">
        <v>39500.0</v>
      </c>
      <c r="L949" s="58" t="str">
        <f t="shared" ref="L949:P949" si="1812">IF(S949=S948,NA(),S949)</f>
        <v>#N/A</v>
      </c>
      <c r="M949" s="58" t="str">
        <f t="shared" si="1812"/>
        <v>#N/A</v>
      </c>
      <c r="N949" s="58" t="str">
        <f t="shared" si="1812"/>
        <v>#N/A</v>
      </c>
      <c r="O949" s="58" t="str">
        <f t="shared" si="1812"/>
        <v>#N/A</v>
      </c>
      <c r="P949" s="58" t="str">
        <f t="shared" si="1812"/>
        <v>#N/A</v>
      </c>
      <c r="Q949" s="58"/>
      <c r="S949" t="str">
        <f>VLOOKUP(K949/Iset1,IDMTData,IF(IChar1=NI1.3,6,IF(IChar1=NI3.0,4,IF(IChar1=VI,5,IF(IChar1=EI,7,IF(IChar1=EI.64,3,8))))))*_TM1</f>
        <v>0.2267356367</v>
      </c>
      <c r="T949" t="str">
        <f>VLOOKUP(K949/Iset2,IDMTData,IF(IChar2=NI1.3,6,IF(IChar2=NI3.0,4,IF(IChar2=VI,5,IF(IChar2=EI,7,IF(IChar2=EI.64,3,8))))))*_TM2</f>
        <v>0.2267356367</v>
      </c>
      <c r="U949" t="str">
        <f>VLOOKUP(K949/Iset3,IDMTData,IF(IChar3=NI1.3,6,IF(IChar3=NI3.0,4,IF(IChar3=VI,5,IF(IChar3=EI,7,IF(IChar3=EI.64,3,8))))))*_TM3</f>
        <v>#N/A</v>
      </c>
      <c r="V949" t="str">
        <f>VLOOKUP(K949/Iset4,IDMTData,IF(IChar4=NI1.3,6,IF(IChar4=NI3.0,4,IF(IChar4=VI,5,IF(IChar4=EI,7,IF(IChar4=EI.64,3,8))))))*_TM4</f>
        <v>#N/A</v>
      </c>
      <c r="W949" t="str">
        <f>VLOOKUP(K949/Iset5,IDMTData,IF(IChar5=NI1.3,6,IF(IChar5=NI3.0,4,IF(IChar5=VI,5,IF(IChar5=EI,7,IF(IChar5=EI.64,3,8))))))*_TM5</f>
        <v>#N/A</v>
      </c>
      <c r="Z949" s="58" t="str">
        <f t="shared" si="1427"/>
        <v>#N/A</v>
      </c>
      <c r="AA949" s="58" t="str">
        <f t="shared" ref="AA949:AB949" si="1813">NA()</f>
        <v>#N/A</v>
      </c>
      <c r="AB949" s="58" t="str">
        <f t="shared" si="1813"/>
        <v>#N/A</v>
      </c>
    </row>
    <row r="950" ht="12.75" customHeight="1">
      <c r="K950" s="57">
        <v>39600.0</v>
      </c>
      <c r="L950" s="58" t="str">
        <f t="shared" ref="L950:P950" si="1814">IF(S950=S949,NA(),S950)</f>
        <v>#N/A</v>
      </c>
      <c r="M950" s="58" t="str">
        <f t="shared" si="1814"/>
        <v>#N/A</v>
      </c>
      <c r="N950" s="58" t="str">
        <f t="shared" si="1814"/>
        <v>#N/A</v>
      </c>
      <c r="O950" s="58" t="str">
        <f t="shared" si="1814"/>
        <v>#N/A</v>
      </c>
      <c r="P950" s="58" t="str">
        <f t="shared" si="1814"/>
        <v>#N/A</v>
      </c>
      <c r="Q950" s="58"/>
      <c r="S950" t="str">
        <f>VLOOKUP(K950/Iset1,IDMTData,IF(IChar1=NI1.3,6,IF(IChar1=NI3.0,4,IF(IChar1=VI,5,IF(IChar1=EI,7,IF(IChar1=EI.64,3,8))))))*_TM1</f>
        <v>0.2267356367</v>
      </c>
      <c r="T950" t="str">
        <f>VLOOKUP(K950/Iset2,IDMTData,IF(IChar2=NI1.3,6,IF(IChar2=NI3.0,4,IF(IChar2=VI,5,IF(IChar2=EI,7,IF(IChar2=EI.64,3,8))))))*_TM2</f>
        <v>0.2267356367</v>
      </c>
      <c r="U950" t="str">
        <f>VLOOKUP(K950/Iset3,IDMTData,IF(IChar3=NI1.3,6,IF(IChar3=NI3.0,4,IF(IChar3=VI,5,IF(IChar3=EI,7,IF(IChar3=EI.64,3,8))))))*_TM3</f>
        <v>#N/A</v>
      </c>
      <c r="V950" t="str">
        <f>VLOOKUP(K950/Iset4,IDMTData,IF(IChar4=NI1.3,6,IF(IChar4=NI3.0,4,IF(IChar4=VI,5,IF(IChar4=EI,7,IF(IChar4=EI.64,3,8))))))*_TM4</f>
        <v>#N/A</v>
      </c>
      <c r="W950" t="str">
        <f>VLOOKUP(K950/Iset5,IDMTData,IF(IChar5=NI1.3,6,IF(IChar5=NI3.0,4,IF(IChar5=VI,5,IF(IChar5=EI,7,IF(IChar5=EI.64,3,8))))))*_TM5</f>
        <v>#N/A</v>
      </c>
      <c r="Z950" s="58" t="str">
        <f t="shared" si="1427"/>
        <v>#N/A</v>
      </c>
      <c r="AA950" s="58" t="str">
        <f t="shared" ref="AA950:AB950" si="1815">NA()</f>
        <v>#N/A</v>
      </c>
      <c r="AB950" s="58" t="str">
        <f t="shared" si="1815"/>
        <v>#N/A</v>
      </c>
    </row>
    <row r="951" ht="12.75" customHeight="1">
      <c r="K951" s="57">
        <v>39700.0</v>
      </c>
      <c r="L951" s="58" t="str">
        <f t="shared" ref="L951:P951" si="1816">IF(S951=S950,NA(),S951)</f>
        <v>#N/A</v>
      </c>
      <c r="M951" s="58" t="str">
        <f t="shared" si="1816"/>
        <v>#N/A</v>
      </c>
      <c r="N951" s="58" t="str">
        <f t="shared" si="1816"/>
        <v>#N/A</v>
      </c>
      <c r="O951" s="58" t="str">
        <f t="shared" si="1816"/>
        <v>#N/A</v>
      </c>
      <c r="P951" s="58" t="str">
        <f t="shared" si="1816"/>
        <v>#N/A</v>
      </c>
      <c r="Q951" s="58"/>
      <c r="S951" t="str">
        <f>VLOOKUP(K951/Iset1,IDMTData,IF(IChar1=NI1.3,6,IF(IChar1=NI3.0,4,IF(IChar1=VI,5,IF(IChar1=EI,7,IF(IChar1=EI.64,3,8))))))*_TM1</f>
        <v>0.2267356367</v>
      </c>
      <c r="T951" t="str">
        <f>VLOOKUP(K951/Iset2,IDMTData,IF(IChar2=NI1.3,6,IF(IChar2=NI3.0,4,IF(IChar2=VI,5,IF(IChar2=EI,7,IF(IChar2=EI.64,3,8))))))*_TM2</f>
        <v>0.2267356367</v>
      </c>
      <c r="U951" t="str">
        <f>VLOOKUP(K951/Iset3,IDMTData,IF(IChar3=NI1.3,6,IF(IChar3=NI3.0,4,IF(IChar3=VI,5,IF(IChar3=EI,7,IF(IChar3=EI.64,3,8))))))*_TM3</f>
        <v>#N/A</v>
      </c>
      <c r="V951" t="str">
        <f>VLOOKUP(K951/Iset4,IDMTData,IF(IChar4=NI1.3,6,IF(IChar4=NI3.0,4,IF(IChar4=VI,5,IF(IChar4=EI,7,IF(IChar4=EI.64,3,8))))))*_TM4</f>
        <v>#N/A</v>
      </c>
      <c r="W951" t="str">
        <f>VLOOKUP(K951/Iset5,IDMTData,IF(IChar5=NI1.3,6,IF(IChar5=NI3.0,4,IF(IChar5=VI,5,IF(IChar5=EI,7,IF(IChar5=EI.64,3,8))))))*_TM5</f>
        <v>#N/A</v>
      </c>
      <c r="Z951" s="58" t="str">
        <f t="shared" si="1427"/>
        <v>#N/A</v>
      </c>
      <c r="AA951" s="58" t="str">
        <f t="shared" ref="AA951:AB951" si="1817">NA()</f>
        <v>#N/A</v>
      </c>
      <c r="AB951" s="58" t="str">
        <f t="shared" si="1817"/>
        <v>#N/A</v>
      </c>
    </row>
    <row r="952" ht="12.75" customHeight="1">
      <c r="K952" s="57">
        <v>39800.0</v>
      </c>
      <c r="L952" s="58" t="str">
        <f t="shared" ref="L952:P952" si="1818">IF(S952=S951,NA(),S952)</f>
        <v>#N/A</v>
      </c>
      <c r="M952" s="58" t="str">
        <f t="shared" si="1818"/>
        <v>#N/A</v>
      </c>
      <c r="N952" s="58" t="str">
        <f t="shared" si="1818"/>
        <v>#N/A</v>
      </c>
      <c r="O952" s="58" t="str">
        <f t="shared" si="1818"/>
        <v>#N/A</v>
      </c>
      <c r="P952" s="58" t="str">
        <f t="shared" si="1818"/>
        <v>#N/A</v>
      </c>
      <c r="Q952" s="58"/>
      <c r="S952" t="str">
        <f>VLOOKUP(K952/Iset1,IDMTData,IF(IChar1=NI1.3,6,IF(IChar1=NI3.0,4,IF(IChar1=VI,5,IF(IChar1=EI,7,IF(IChar1=EI.64,3,8))))))*_TM1</f>
        <v>0.2267356367</v>
      </c>
      <c r="T952" t="str">
        <f>VLOOKUP(K952/Iset2,IDMTData,IF(IChar2=NI1.3,6,IF(IChar2=NI3.0,4,IF(IChar2=VI,5,IF(IChar2=EI,7,IF(IChar2=EI.64,3,8))))))*_TM2</f>
        <v>0.2267356367</v>
      </c>
      <c r="U952" t="str">
        <f>VLOOKUP(K952/Iset3,IDMTData,IF(IChar3=NI1.3,6,IF(IChar3=NI3.0,4,IF(IChar3=VI,5,IF(IChar3=EI,7,IF(IChar3=EI.64,3,8))))))*_TM3</f>
        <v>#N/A</v>
      </c>
      <c r="V952" t="str">
        <f>VLOOKUP(K952/Iset4,IDMTData,IF(IChar4=NI1.3,6,IF(IChar4=NI3.0,4,IF(IChar4=VI,5,IF(IChar4=EI,7,IF(IChar4=EI.64,3,8))))))*_TM4</f>
        <v>#N/A</v>
      </c>
      <c r="W952" t="str">
        <f>VLOOKUP(K952/Iset5,IDMTData,IF(IChar5=NI1.3,6,IF(IChar5=NI3.0,4,IF(IChar5=VI,5,IF(IChar5=EI,7,IF(IChar5=EI.64,3,8))))))*_TM5</f>
        <v>#N/A</v>
      </c>
      <c r="Z952" s="58" t="str">
        <f t="shared" si="1427"/>
        <v>#N/A</v>
      </c>
      <c r="AA952" s="58" t="str">
        <f t="shared" ref="AA952:AB952" si="1819">NA()</f>
        <v>#N/A</v>
      </c>
      <c r="AB952" s="58" t="str">
        <f t="shared" si="1819"/>
        <v>#N/A</v>
      </c>
    </row>
    <row r="953" ht="12.75" customHeight="1">
      <c r="K953" s="57">
        <v>39900.0</v>
      </c>
      <c r="L953" s="58" t="str">
        <f t="shared" ref="L953:P953" si="1820">IF(S953=S952,NA(),S953)</f>
        <v>#N/A</v>
      </c>
      <c r="M953" s="58" t="str">
        <f t="shared" si="1820"/>
        <v>#N/A</v>
      </c>
      <c r="N953" s="58" t="str">
        <f t="shared" si="1820"/>
        <v>#N/A</v>
      </c>
      <c r="O953" s="58" t="str">
        <f t="shared" si="1820"/>
        <v>#N/A</v>
      </c>
      <c r="P953" s="58" t="str">
        <f t="shared" si="1820"/>
        <v>#N/A</v>
      </c>
      <c r="Q953" s="58"/>
      <c r="S953" t="str">
        <f>VLOOKUP(K953/Iset1,IDMTData,IF(IChar1=NI1.3,6,IF(IChar1=NI3.0,4,IF(IChar1=VI,5,IF(IChar1=EI,7,IF(IChar1=EI.64,3,8))))))*_TM1</f>
        <v>0.2267356367</v>
      </c>
      <c r="T953" t="str">
        <f>VLOOKUP(K953/Iset2,IDMTData,IF(IChar2=NI1.3,6,IF(IChar2=NI3.0,4,IF(IChar2=VI,5,IF(IChar2=EI,7,IF(IChar2=EI.64,3,8))))))*_TM2</f>
        <v>0.2267356367</v>
      </c>
      <c r="U953" t="str">
        <f>VLOOKUP(K953/Iset3,IDMTData,IF(IChar3=NI1.3,6,IF(IChar3=NI3.0,4,IF(IChar3=VI,5,IF(IChar3=EI,7,IF(IChar3=EI.64,3,8))))))*_TM3</f>
        <v>#N/A</v>
      </c>
      <c r="V953" t="str">
        <f>VLOOKUP(K953/Iset4,IDMTData,IF(IChar4=NI1.3,6,IF(IChar4=NI3.0,4,IF(IChar4=VI,5,IF(IChar4=EI,7,IF(IChar4=EI.64,3,8))))))*_TM4</f>
        <v>#N/A</v>
      </c>
      <c r="W953" t="str">
        <f>VLOOKUP(K953/Iset5,IDMTData,IF(IChar5=NI1.3,6,IF(IChar5=NI3.0,4,IF(IChar5=VI,5,IF(IChar5=EI,7,IF(IChar5=EI.64,3,8))))))*_TM5</f>
        <v>#N/A</v>
      </c>
      <c r="Z953" s="58" t="str">
        <f t="shared" si="1427"/>
        <v>#N/A</v>
      </c>
      <c r="AA953" s="58" t="str">
        <f t="shared" ref="AA953:AB953" si="1821">NA()</f>
        <v>#N/A</v>
      </c>
      <c r="AB953" s="58" t="str">
        <f t="shared" si="1821"/>
        <v>#N/A</v>
      </c>
    </row>
    <row r="954" ht="12.75" customHeight="1">
      <c r="K954" s="57">
        <v>40000.0</v>
      </c>
      <c r="L954" s="58" t="str">
        <f t="shared" ref="L954:P954" si="1822">IF(S954=S953,NA(),S954)</f>
        <v>#N/A</v>
      </c>
      <c r="M954" s="58" t="str">
        <f t="shared" si="1822"/>
        <v>#N/A</v>
      </c>
      <c r="N954" s="58" t="str">
        <f t="shared" si="1822"/>
        <v>#N/A</v>
      </c>
      <c r="O954" s="58" t="str">
        <f t="shared" si="1822"/>
        <v>#N/A</v>
      </c>
      <c r="P954" s="58" t="str">
        <f t="shared" si="1822"/>
        <v>#N/A</v>
      </c>
      <c r="Q954" s="58"/>
      <c r="S954" t="str">
        <f>VLOOKUP(K954/Iset1,IDMTData,IF(IChar1=NI1.3,6,IF(IChar1=NI3.0,4,IF(IChar1=VI,5,IF(IChar1=EI,7,IF(IChar1=EI.64,3,8))))))*_TM1</f>
        <v>0.2267356367</v>
      </c>
      <c r="T954" t="str">
        <f>VLOOKUP(K954/Iset2,IDMTData,IF(IChar2=NI1.3,6,IF(IChar2=NI3.0,4,IF(IChar2=VI,5,IF(IChar2=EI,7,IF(IChar2=EI.64,3,8))))))*_TM2</f>
        <v>0.2267356367</v>
      </c>
      <c r="U954" t="str">
        <f>VLOOKUP(K954/Iset3,IDMTData,IF(IChar3=NI1.3,6,IF(IChar3=NI3.0,4,IF(IChar3=VI,5,IF(IChar3=EI,7,IF(IChar3=EI.64,3,8))))))*_TM3</f>
        <v>#N/A</v>
      </c>
      <c r="V954" t="str">
        <f>VLOOKUP(K954/Iset4,IDMTData,IF(IChar4=NI1.3,6,IF(IChar4=NI3.0,4,IF(IChar4=VI,5,IF(IChar4=EI,7,IF(IChar4=EI.64,3,8))))))*_TM4</f>
        <v>#N/A</v>
      </c>
      <c r="W954" t="str">
        <f>VLOOKUP(K954/Iset5,IDMTData,IF(IChar5=NI1.3,6,IF(IChar5=NI3.0,4,IF(IChar5=VI,5,IF(IChar5=EI,7,IF(IChar5=EI.64,3,8))))))*_TM5</f>
        <v>#N/A</v>
      </c>
      <c r="Z954" s="58" t="str">
        <f t="shared" si="1427"/>
        <v>#N/A</v>
      </c>
      <c r="AA954" s="58" t="str">
        <f>NA()</f>
        <v>#N/A</v>
      </c>
      <c r="AB954" s="58">
        <v>0.075</v>
      </c>
    </row>
  </sheetData>
  <printOptions/>
  <pageMargins bottom="1.0" footer="0.0" header="0.0" left="0.75" right="0.75" top="1.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28</vt:i4>
      </vt:variant>
    </vt:vector>
  </HeadingPairs>
  <TitlesOfParts>
    <vt:vector baseType="lpstr" size="30">
      <vt:lpstr>IDMT TimePlot</vt:lpstr>
      <vt:lpstr>Calculation</vt:lpstr>
      <vt:lpstr>_org1</vt:lpstr>
      <vt:lpstr>_org2</vt:lpstr>
      <vt:lpstr>_org3</vt:lpstr>
      <vt:lpstr>_TM1</vt:lpstr>
      <vt:lpstr>_TM2</vt:lpstr>
      <vt:lpstr>_TM3</vt:lpstr>
      <vt:lpstr>_TM4</vt:lpstr>
      <vt:lpstr>_TM5</vt:lpstr>
      <vt:lpstr>EI</vt:lpstr>
      <vt:lpstr>EI.64</vt:lpstr>
      <vt:lpstr>IChar1</vt:lpstr>
      <vt:lpstr>IChar2</vt:lpstr>
      <vt:lpstr>IChar3</vt:lpstr>
      <vt:lpstr>IChar4</vt:lpstr>
      <vt:lpstr>IChar5</vt:lpstr>
      <vt:lpstr>IDMTData</vt:lpstr>
      <vt:lpstr>Iset1</vt:lpstr>
      <vt:lpstr>Iset2</vt:lpstr>
      <vt:lpstr>Iset3</vt:lpstr>
      <vt:lpstr>Iset4</vt:lpstr>
      <vt:lpstr>Iset5</vt:lpstr>
      <vt:lpstr>LTI</vt:lpstr>
      <vt:lpstr>NI1.3</vt:lpstr>
      <vt:lpstr>NI3.0</vt:lpstr>
      <vt:lpstr>PDev1CT</vt:lpstr>
      <vt:lpstr>PDev2CT</vt:lpstr>
      <vt:lpstr>PDev3CT</vt:lpstr>
      <vt:lpstr>VI</vt:lpstr>
    </vt:vector>
  </TitlesOfParts>
  <LinksUpToDate>false</LinksUpToDate>
  <SharedDoc>false</SharedDoc>
  <HyperlinksChanged>false</HyperlinksChanged>
  <Application>Excel Android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2008-06-27T06:21:08Z</dcterms:created>
  <dc:creator>Jeffrey Yap</dc:creator>
  <cp:lastModifiedBy>Jeffrey Yap</cp:lastModifiedBy>
  <cp:lastPrinted>2008-07-01T09:58:21Z</cp:lastPrinted>
  <dcterms:modified xsi:type="dcterms:W3CDTF">2017-05-16T05:28:56Z</dcterms:modified>
</cp:coreProperties>
</file>